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60" yWindow="555" windowWidth="16560" windowHeight="7815" tabRatio="598" activeTab="5"/>
  </bookViews>
  <sheets>
    <sheet name="ACTIVO" sheetId="36" r:id="rId1"/>
    <sheet name="PASIVO" sheetId="37" r:id="rId2"/>
    <sheet name="PYG" sheetId="38" r:id="rId3"/>
    <sheet name="ENDEUDAMIENTO " sheetId="39" r:id="rId4"/>
    <sheet name="FLUJOS DE CAJA" sheetId="42" r:id="rId5"/>
    <sheet name="RATIOS" sheetId="41" r:id="rId6"/>
  </sheets>
  <externalReferences>
    <externalReference r:id="rId7"/>
    <externalReference r:id="rId8"/>
  </externalReferences>
  <definedNames>
    <definedName name="Acciones_participaciones_patrimonio_propias_X1" localSheetId="3">'[1]PN Y PASIVO'!$B$16</definedName>
    <definedName name="Acciones_participaciones_patrimonio_propias_X1" localSheetId="4">'[1]PN Y PASIVO'!$B$16</definedName>
    <definedName name="Acciones_participaciones_patrimonio_propias_X1">'[2]PN Y PASIVO'!$B$16</definedName>
    <definedName name="Acciones_participaciones_patrimonio_propias_X2" localSheetId="3">'[1]PN Y PASIVO'!$D$16</definedName>
    <definedName name="Acciones_participaciones_patrimonio_propias_X2" localSheetId="4">'[1]PN Y PASIVO'!$D$16</definedName>
    <definedName name="Acciones_participaciones_patrimonio_propias_X2">'[2]PN Y PASIVO'!$D$16</definedName>
    <definedName name="Acciones_participaciones_patrimonio_propias_X3" localSheetId="3">'[1]PN Y PASIVO'!$F$16</definedName>
    <definedName name="Acciones_participaciones_patrimonio_propias_X3" localSheetId="4">'[1]PN Y PASIVO'!$F$16</definedName>
    <definedName name="Acciones_participaciones_patrimonio_propias_X3">'[2]PN Y PASIVO'!$F$16</definedName>
    <definedName name="Acciones_participaciones_patrimonio_propias_X4" localSheetId="3">'[1]PN Y PASIVO'!$H$16</definedName>
    <definedName name="Acciones_participaciones_patrimonio_propias_X4" localSheetId="4">'[1]PN Y PASIVO'!$H$16</definedName>
    <definedName name="Acciones_participaciones_patrimonio_propias_X4">'[2]PN Y PASIVO'!$H$16</definedName>
    <definedName name="Acciones_participaciones_patrimonio_propias_X5" localSheetId="3">'[1]PN Y PASIVO'!$J$16</definedName>
    <definedName name="Acciones_participaciones_patrimonio_propias_X5" localSheetId="4">'[1]PN Y PASIVO'!$J$16</definedName>
    <definedName name="Acciones_participaciones_patrimonio_propias_X5">'[2]PN Y PASIVO'!$J$16</definedName>
    <definedName name="Acreedores_X1" localSheetId="3">'[1]PN Y PASIVO'!$B$54</definedName>
    <definedName name="Acreedores_X1" localSheetId="4">'[1]PN Y PASIVO'!$B$54</definedName>
    <definedName name="Acreedores_X1">'[2]PN Y PASIVO'!$B$54</definedName>
    <definedName name="Acreedores_X2" localSheetId="3">'[1]PN Y PASIVO'!$D$54</definedName>
    <definedName name="Acreedores_X2" localSheetId="4">'[1]PN Y PASIVO'!$D$54</definedName>
    <definedName name="Acreedores_X2">'[2]PN Y PASIVO'!$D$54</definedName>
    <definedName name="Acreedores_X3" localSheetId="3">'[1]PN Y PASIVO'!$F$54</definedName>
    <definedName name="Acreedores_X3" localSheetId="4">'[1]PN Y PASIVO'!$F$54</definedName>
    <definedName name="Acreedores_X3">'[2]PN Y PASIVO'!$F$54</definedName>
    <definedName name="Acreedores_X4" localSheetId="3">'[1]PN Y PASIVO'!$H$54</definedName>
    <definedName name="Acreedores_X4" localSheetId="4">'[1]PN Y PASIVO'!$H$54</definedName>
    <definedName name="Acreedores_X4">'[2]PN Y PASIVO'!$H$54</definedName>
    <definedName name="Acreedores_X5" localSheetId="3">'[1]PN Y PASIVO'!$J$54</definedName>
    <definedName name="Acreedores_X5" localSheetId="4">'[1]PN Y PASIVO'!$J$54</definedName>
    <definedName name="Acreedores_X5">'[2]PN Y PASIVO'!$J$54</definedName>
    <definedName name="Activo_corriente_X1" localSheetId="0">#REF!</definedName>
    <definedName name="Activo_corriente_X1" localSheetId="3">#REF!</definedName>
    <definedName name="Activo_corriente_X1" localSheetId="1">#REF!</definedName>
    <definedName name="Activo_corriente_X1" localSheetId="2">#REF!</definedName>
    <definedName name="Activo_corriente_X1" localSheetId="5">#REF!</definedName>
    <definedName name="Activo_corriente_X1">#REF!</definedName>
    <definedName name="Activo_corriente_X2" localSheetId="0">#REF!</definedName>
    <definedName name="Activo_corriente_X2" localSheetId="3">#REF!</definedName>
    <definedName name="Activo_corriente_X2" localSheetId="1">#REF!</definedName>
    <definedName name="Activo_corriente_X2" localSheetId="2">#REF!</definedName>
    <definedName name="Activo_corriente_X2" localSheetId="5">#REF!</definedName>
    <definedName name="Activo_corriente_X2">#REF!</definedName>
    <definedName name="Activo_corriente_X3" localSheetId="0">#REF!</definedName>
    <definedName name="Activo_corriente_X3" localSheetId="3">#REF!</definedName>
    <definedName name="Activo_corriente_X3" localSheetId="1">#REF!</definedName>
    <definedName name="Activo_corriente_X3" localSheetId="2">#REF!</definedName>
    <definedName name="Activo_corriente_X3" localSheetId="5">#REF!</definedName>
    <definedName name="Activo_corriente_X3">#REF!</definedName>
    <definedName name="Activo_corriente_X4" localSheetId="0">#REF!</definedName>
    <definedName name="Activo_corriente_X4" localSheetId="3">#REF!</definedName>
    <definedName name="Activo_corriente_X4" localSheetId="1">#REF!</definedName>
    <definedName name="Activo_corriente_X4" localSheetId="2">#REF!</definedName>
    <definedName name="Activo_corriente_X4" localSheetId="5">#REF!</definedName>
    <definedName name="Activo_corriente_X4">#REF!</definedName>
    <definedName name="Activo_corriente_X5" localSheetId="0">#REF!</definedName>
    <definedName name="Activo_corriente_X5" localSheetId="3">#REF!</definedName>
    <definedName name="Activo_corriente_X5" localSheetId="1">#REF!</definedName>
    <definedName name="Activo_corriente_X5" localSheetId="2">#REF!</definedName>
    <definedName name="Activo_corriente_X5" localSheetId="5">#REF!</definedName>
    <definedName name="Activo_corriente_X5">#REF!</definedName>
    <definedName name="Activo_no_corriente_X1" localSheetId="0">#REF!</definedName>
    <definedName name="Activo_no_corriente_X1" localSheetId="3">#REF!</definedName>
    <definedName name="Activo_no_corriente_X1" localSheetId="1">#REF!</definedName>
    <definedName name="Activo_no_corriente_X1" localSheetId="2">#REF!</definedName>
    <definedName name="Activo_no_corriente_X1" localSheetId="5">#REF!</definedName>
    <definedName name="Activo_no_corriente_X1">#REF!</definedName>
    <definedName name="Activo_no_corriente_X2" localSheetId="0">#REF!</definedName>
    <definedName name="Activo_no_corriente_X2" localSheetId="3">#REF!</definedName>
    <definedName name="Activo_no_corriente_X2" localSheetId="1">#REF!</definedName>
    <definedName name="Activo_no_corriente_X2" localSheetId="2">#REF!</definedName>
    <definedName name="Activo_no_corriente_X2" localSheetId="5">#REF!</definedName>
    <definedName name="Activo_no_corriente_X2">#REF!</definedName>
    <definedName name="Activo_no_corriente_X3" localSheetId="0">#REF!</definedName>
    <definedName name="Activo_no_corriente_X3" localSheetId="3">#REF!</definedName>
    <definedName name="Activo_no_corriente_X3" localSheetId="1">#REF!</definedName>
    <definedName name="Activo_no_corriente_X3" localSheetId="2">#REF!</definedName>
    <definedName name="Activo_no_corriente_X3" localSheetId="5">#REF!</definedName>
    <definedName name="Activo_no_corriente_X3">#REF!</definedName>
    <definedName name="Activo_no_corriente_X4" localSheetId="0">#REF!</definedName>
    <definedName name="Activo_no_corriente_X4" localSheetId="3">#REF!</definedName>
    <definedName name="Activo_no_corriente_X4" localSheetId="1">#REF!</definedName>
    <definedName name="Activo_no_corriente_X4" localSheetId="2">#REF!</definedName>
    <definedName name="Activo_no_corriente_X4" localSheetId="5">#REF!</definedName>
    <definedName name="Activo_no_corriente_X4">#REF!</definedName>
    <definedName name="Activo_no_corriente_X5" localSheetId="0">#REF!</definedName>
    <definedName name="Activo_no_corriente_X5" localSheetId="3">#REF!</definedName>
    <definedName name="Activo_no_corriente_X5" localSheetId="1">#REF!</definedName>
    <definedName name="Activo_no_corriente_X5" localSheetId="2">#REF!</definedName>
    <definedName name="Activo_no_corriente_X5" localSheetId="5">#REF!</definedName>
    <definedName name="Activo_no_corriente_X5">#REF!</definedName>
    <definedName name="Activos_impuesto_diferido_X1" localSheetId="0">#REF!</definedName>
    <definedName name="Activos_impuesto_diferido_X1" localSheetId="3">#REF!</definedName>
    <definedName name="Activos_impuesto_diferido_X1" localSheetId="1">#REF!</definedName>
    <definedName name="Activos_impuesto_diferido_X1" localSheetId="2">#REF!</definedName>
    <definedName name="Activos_impuesto_diferido_X1" localSheetId="5">#REF!</definedName>
    <definedName name="Activos_impuesto_diferido_X1">#REF!</definedName>
    <definedName name="Activos_impuesto_diferido_X2" localSheetId="0">#REF!</definedName>
    <definedName name="Activos_impuesto_diferido_X2" localSheetId="3">#REF!</definedName>
    <definedName name="Activos_impuesto_diferido_X2" localSheetId="1">#REF!</definedName>
    <definedName name="Activos_impuesto_diferido_X2" localSheetId="2">#REF!</definedName>
    <definedName name="Activos_impuesto_diferido_X2" localSheetId="5">#REF!</definedName>
    <definedName name="Activos_impuesto_diferido_X2">#REF!</definedName>
    <definedName name="Activos_impuesto_diferido_X3" localSheetId="0">#REF!</definedName>
    <definedName name="Activos_impuesto_diferido_X3" localSheetId="3">#REF!</definedName>
    <definedName name="Activos_impuesto_diferido_X3" localSheetId="1">#REF!</definedName>
    <definedName name="Activos_impuesto_diferido_X3" localSheetId="2">#REF!</definedName>
    <definedName name="Activos_impuesto_diferido_X3" localSheetId="5">#REF!</definedName>
    <definedName name="Activos_impuesto_diferido_X3">#REF!</definedName>
    <definedName name="Activos_impuesto_diferido_X4" localSheetId="0">#REF!</definedName>
    <definedName name="Activos_impuesto_diferido_X4" localSheetId="3">#REF!</definedName>
    <definedName name="Activos_impuesto_diferido_X4" localSheetId="1">#REF!</definedName>
    <definedName name="Activos_impuesto_diferido_X4" localSheetId="2">#REF!</definedName>
    <definedName name="Activos_impuesto_diferido_X4" localSheetId="5">#REF!</definedName>
    <definedName name="Activos_impuesto_diferido_X4">#REF!</definedName>
    <definedName name="Activos_impuesto_diferido_X5" localSheetId="0">#REF!</definedName>
    <definedName name="Activos_impuesto_diferido_X5" localSheetId="3">#REF!</definedName>
    <definedName name="Activos_impuesto_diferido_X5" localSheetId="1">#REF!</definedName>
    <definedName name="Activos_impuesto_diferido_X5" localSheetId="2">#REF!</definedName>
    <definedName name="Activos_impuesto_diferido_X5" localSheetId="5">#REF!</definedName>
    <definedName name="Activos_impuesto_diferido_X5">#REF!</definedName>
    <definedName name="Activos_no_corrientes_venta_X1" localSheetId="0">#REF!</definedName>
    <definedName name="Activos_no_corrientes_venta_X1" localSheetId="3">#REF!</definedName>
    <definedName name="Activos_no_corrientes_venta_X1" localSheetId="1">#REF!</definedName>
    <definedName name="Activos_no_corrientes_venta_X1" localSheetId="2">#REF!</definedName>
    <definedName name="Activos_no_corrientes_venta_X1" localSheetId="5">#REF!</definedName>
    <definedName name="Activos_no_corrientes_venta_X1">#REF!</definedName>
    <definedName name="Activos_no_corrientes_venta_X2" localSheetId="0">#REF!</definedName>
    <definedName name="Activos_no_corrientes_venta_X2" localSheetId="3">#REF!</definedName>
    <definedName name="Activos_no_corrientes_venta_X2" localSheetId="1">#REF!</definedName>
    <definedName name="Activos_no_corrientes_venta_X2" localSheetId="2">#REF!</definedName>
    <definedName name="Activos_no_corrientes_venta_X2" localSheetId="5">#REF!</definedName>
    <definedName name="Activos_no_corrientes_venta_X2">#REF!</definedName>
    <definedName name="Activos_no_corrientes_venta_X3" localSheetId="0">#REF!</definedName>
    <definedName name="Activos_no_corrientes_venta_X3" localSheetId="3">#REF!</definedName>
    <definedName name="Activos_no_corrientes_venta_X3" localSheetId="1">#REF!</definedName>
    <definedName name="Activos_no_corrientes_venta_X3" localSheetId="2">#REF!</definedName>
    <definedName name="Activos_no_corrientes_venta_X3" localSheetId="5">#REF!</definedName>
    <definedName name="Activos_no_corrientes_venta_X3">#REF!</definedName>
    <definedName name="Activos_no_corrientes_venta_X4" localSheetId="0">#REF!</definedName>
    <definedName name="Activos_no_corrientes_venta_X4" localSheetId="3">#REF!</definedName>
    <definedName name="Activos_no_corrientes_venta_X4" localSheetId="1">#REF!</definedName>
    <definedName name="Activos_no_corrientes_venta_X4" localSheetId="2">#REF!</definedName>
    <definedName name="Activos_no_corrientes_venta_X4" localSheetId="5">#REF!</definedName>
    <definedName name="Activos_no_corrientes_venta_X4">#REF!</definedName>
    <definedName name="Activos_no_corrientes_venta_X5" localSheetId="0">#REF!</definedName>
    <definedName name="Activos_no_corrientes_venta_X5" localSheetId="3">#REF!</definedName>
    <definedName name="Activos_no_corrientes_venta_X5" localSheetId="1">#REF!</definedName>
    <definedName name="Activos_no_corrientes_venta_X5" localSheetId="2">#REF!</definedName>
    <definedName name="Activos_no_corrientes_venta_X5" localSheetId="5">#REF!</definedName>
    <definedName name="Activos_no_corrientes_venta_X5">#REF!</definedName>
    <definedName name="Amortizacion_inmovilizado_X1" localSheetId="3">[1]PyG!$B$30</definedName>
    <definedName name="Amortizacion_inmovilizado_X1" localSheetId="4">[1]PyG!$B$30</definedName>
    <definedName name="Amortizacion_inmovilizado_X1">[2]PyG!$B$30</definedName>
    <definedName name="Amortizacion_Inmovilizado_X2" localSheetId="3">[1]PyG!$E$30</definedName>
    <definedName name="Amortizacion_Inmovilizado_X2" localSheetId="4">[1]PyG!$E$30</definedName>
    <definedName name="Amortizacion_Inmovilizado_X2">[2]PyG!$E$30</definedName>
    <definedName name="Amortizacion_Inmovilizado_X3" localSheetId="3">[1]PyG!$H$30</definedName>
    <definedName name="Amortizacion_Inmovilizado_X3" localSheetId="4">[1]PyG!$H$30</definedName>
    <definedName name="Amortizacion_Inmovilizado_X3">[2]PyG!$H$30</definedName>
    <definedName name="Amortizacion_Inmovilizado_X4" localSheetId="3">[1]PyG!$K$30</definedName>
    <definedName name="Amortizacion_Inmovilizado_X4" localSheetId="4">[1]PyG!$K$30</definedName>
    <definedName name="Amortizacion_Inmovilizado_X4">[2]PyG!$K$30</definedName>
    <definedName name="Amortizacion_Inmovilizado_X5" localSheetId="3">[1]PyG!$N$30</definedName>
    <definedName name="Amortizacion_Inmovilizado_X5" localSheetId="4">[1]PyG!$N$30</definedName>
    <definedName name="Amortizacion_Inmovilizado_X5">[2]PyG!$N$30</definedName>
    <definedName name="Aprovisionamientos_X1" localSheetId="3">[1]PyG!$B$13</definedName>
    <definedName name="Aprovisionamientos_X1" localSheetId="4">[1]PyG!$B$13</definedName>
    <definedName name="Aprovisionamientos_X1">[2]PyG!$B$13</definedName>
    <definedName name="Aprovisionamientos_X2" localSheetId="3">[1]PyG!$E$13</definedName>
    <definedName name="Aprovisionamientos_X2" localSheetId="4">[1]PyG!$E$13</definedName>
    <definedName name="Aprovisionamientos_X2">[2]PyG!$E$13</definedName>
    <definedName name="Aprovisionamientos_X3" localSheetId="3">[1]PyG!$H$13</definedName>
    <definedName name="Aprovisionamientos_X3" localSheetId="4">[1]PyG!$H$13</definedName>
    <definedName name="Aprovisionamientos_X3">[2]PyG!$H$13</definedName>
    <definedName name="Aprovisionamientos_X4" localSheetId="3">[1]PyG!$K$13</definedName>
    <definedName name="Aprovisionamientos_X4" localSheetId="4">[1]PyG!$K$13</definedName>
    <definedName name="Aprovisionamientos_X4">[2]PyG!$K$13</definedName>
    <definedName name="Aprovisionamientos_X5" localSheetId="3">[1]PyG!$N$13</definedName>
    <definedName name="Aprovisionamientos_X5" localSheetId="4">[1]PyG!$N$13</definedName>
    <definedName name="Aprovisionamientos_X5">[2]PyG!$N$13</definedName>
    <definedName name="_xlnm.Print_Area" localSheetId="0">ACTIVO!$A$1:$H$18</definedName>
    <definedName name="_xlnm.Print_Area" localSheetId="3">'ENDEUDAMIENTO '!$A$1:$F$21</definedName>
    <definedName name="_xlnm.Print_Area" localSheetId="4">'FLUJOS DE CAJA'!$A$1:$F$22</definedName>
    <definedName name="_xlnm.Print_Area" localSheetId="1">PASIVO!$A$1:$H$35</definedName>
    <definedName name="_xlnm.Print_Area" localSheetId="2">PYG!$A$1:$H$29</definedName>
    <definedName name="_xlnm.Print_Area" localSheetId="5">RATIOS!$A$1:$H$16</definedName>
    <definedName name="Autofinanciacion_X1" localSheetId="3">[1]RATIOS!$B$31</definedName>
    <definedName name="Autofinanciacion_X1" localSheetId="4">[1]RATIOS!$B$31</definedName>
    <definedName name="Autofinanciacion_X1">[2]RATIOS!$B$31</definedName>
    <definedName name="Autofinanciacion_X2" localSheetId="3">[1]RATIOS!$C$31</definedName>
    <definedName name="Autofinanciacion_X2" localSheetId="4">[1]RATIOS!$C$31</definedName>
    <definedName name="Autofinanciacion_X2">[2]RATIOS!$C$31</definedName>
    <definedName name="Autofinanciacion_X3" localSheetId="3">[1]RATIOS!$D$31</definedName>
    <definedName name="Autofinanciacion_X3" localSheetId="4">[1]RATIOS!$D$31</definedName>
    <definedName name="Autofinanciacion_X3">[2]RATIOS!$D$31</definedName>
    <definedName name="Autofinanciacion_X4" localSheetId="3">[1]RATIOS!$E$31</definedName>
    <definedName name="Autofinanciacion_X4" localSheetId="4">[1]RATIOS!$E$31</definedName>
    <definedName name="Autofinanciacion_X4">[2]RATIOS!$E$31</definedName>
    <definedName name="Autofinanciacion_X5" localSheetId="3">[1]RATIOS!$F$31</definedName>
    <definedName name="Autofinanciacion_X5" localSheetId="4">[1]RATIOS!$F$31</definedName>
    <definedName name="Autofinanciacion_X5">[2]RATIOS!$F$31</definedName>
    <definedName name="Capital_X1" localSheetId="3">'[1]PN Y PASIVO'!$B$9</definedName>
    <definedName name="Capital_X1" localSheetId="4">'[1]PN Y PASIVO'!$B$9</definedName>
    <definedName name="Capital_X1">'[2]PN Y PASIVO'!$B$9</definedName>
    <definedName name="Capital_X2" localSheetId="3">'[1]PN Y PASIVO'!$D$9</definedName>
    <definedName name="Capital_X2" localSheetId="4">'[1]PN Y PASIVO'!$D$9</definedName>
    <definedName name="Capital_X2">'[2]PN Y PASIVO'!$D$9</definedName>
    <definedName name="Capital_X3" localSheetId="3">'[1]PN Y PASIVO'!$F$9</definedName>
    <definedName name="Capital_X3" localSheetId="4">'[1]PN Y PASIVO'!$F$9</definedName>
    <definedName name="Capital_X3">'[2]PN Y PASIVO'!$F$9</definedName>
    <definedName name="Capital_X4" localSheetId="3">'[1]PN Y PASIVO'!$H$9</definedName>
    <definedName name="Capital_X4" localSheetId="4">'[1]PN Y PASIVO'!$H$9</definedName>
    <definedName name="Capital_X4">'[2]PN Y PASIVO'!$H$9</definedName>
    <definedName name="Capital_X5" localSheetId="3">'[1]PN Y PASIVO'!$J$9</definedName>
    <definedName name="Capital_X5" localSheetId="4">'[1]PN Y PASIVO'!$J$9</definedName>
    <definedName name="Capital_X5">'[2]PN Y PASIVO'!$J$9</definedName>
    <definedName name="Coste_dinero_X1" localSheetId="0">[2]Datos!#REF!</definedName>
    <definedName name="Coste_dinero_X1" localSheetId="3">[1]Datos!#REF!</definedName>
    <definedName name="Coste_dinero_X1" localSheetId="4">[1]Datos!#REF!</definedName>
    <definedName name="Coste_dinero_X1" localSheetId="1">[2]Datos!#REF!</definedName>
    <definedName name="Coste_dinero_X1" localSheetId="2">[2]Datos!#REF!</definedName>
    <definedName name="Coste_dinero_X1" localSheetId="5">[2]Datos!#REF!</definedName>
    <definedName name="Coste_dinero_X1">[2]Datos!#REF!</definedName>
    <definedName name="Coste_dinero_X2" localSheetId="0">[2]Datos!#REF!</definedName>
    <definedName name="Coste_dinero_X2" localSheetId="3">[1]Datos!#REF!</definedName>
    <definedName name="Coste_dinero_X2" localSheetId="4">[1]Datos!#REF!</definedName>
    <definedName name="Coste_dinero_X2" localSheetId="1">[2]Datos!#REF!</definedName>
    <definedName name="Coste_dinero_X2" localSheetId="2">[2]Datos!#REF!</definedName>
    <definedName name="Coste_dinero_X2" localSheetId="5">[2]Datos!#REF!</definedName>
    <definedName name="Coste_dinero_X2">[2]Datos!#REF!</definedName>
    <definedName name="Coste_dinero_X3" localSheetId="0">[2]Datos!#REF!</definedName>
    <definedName name="Coste_dinero_X3" localSheetId="3">[1]Datos!#REF!</definedName>
    <definedName name="Coste_dinero_X3" localSheetId="4">[1]Datos!#REF!</definedName>
    <definedName name="Coste_dinero_X3" localSheetId="1">[2]Datos!#REF!</definedName>
    <definedName name="Coste_dinero_X3" localSheetId="2">[2]Datos!#REF!</definedName>
    <definedName name="Coste_dinero_X3" localSheetId="5">[2]Datos!#REF!</definedName>
    <definedName name="Coste_dinero_X3">[2]Datos!#REF!</definedName>
    <definedName name="Coste_dinero_X4" localSheetId="0">[2]Datos!#REF!</definedName>
    <definedName name="Coste_dinero_X4" localSheetId="3">[1]Datos!#REF!</definedName>
    <definedName name="Coste_dinero_X4" localSheetId="4">[1]Datos!#REF!</definedName>
    <definedName name="Coste_dinero_X4" localSheetId="1">[2]Datos!#REF!</definedName>
    <definedName name="Coste_dinero_X4" localSheetId="2">[2]Datos!#REF!</definedName>
    <definedName name="Coste_dinero_X4" localSheetId="5">[2]Datos!#REF!</definedName>
    <definedName name="Coste_dinero_X4">[2]Datos!#REF!</definedName>
    <definedName name="Coste_dinero_X5" localSheetId="0">[2]Datos!#REF!</definedName>
    <definedName name="Coste_dinero_X5" localSheetId="3">[1]Datos!#REF!</definedName>
    <definedName name="Coste_dinero_X5" localSheetId="4">[1]Datos!#REF!</definedName>
    <definedName name="Coste_dinero_X5" localSheetId="1">[2]Datos!#REF!</definedName>
    <definedName name="Coste_dinero_X5" localSheetId="2">[2]Datos!#REF!</definedName>
    <definedName name="Coste_dinero_X5" localSheetId="5">[2]Datos!#REF!</definedName>
    <definedName name="Coste_dinero_X5">[2]Datos!#REF!</definedName>
    <definedName name="Coste_oportunidad_accionistas_X1" localSheetId="3">[1]Datos!$E$26</definedName>
    <definedName name="Coste_oportunidad_accionistas_X1" localSheetId="4">[1]Datos!$E$26</definedName>
    <definedName name="Coste_oportunidad_accionistas_X1">[2]Datos!$E$26</definedName>
    <definedName name="Coste_oportunidad_accionistas_X2" localSheetId="3">[1]Datos!$F$26</definedName>
    <definedName name="Coste_oportunidad_accionistas_X2" localSheetId="4">[1]Datos!$F$26</definedName>
    <definedName name="Coste_oportunidad_accionistas_X2">[2]Datos!$F$26</definedName>
    <definedName name="Coste_oportunidad_accionistas_X3" localSheetId="3">[1]Datos!$G$26</definedName>
    <definedName name="Coste_oportunidad_accionistas_X3" localSheetId="4">[1]Datos!$G$26</definedName>
    <definedName name="Coste_oportunidad_accionistas_X3">[2]Datos!$G$26</definedName>
    <definedName name="Coste_oportunidad_accionistas_X4" localSheetId="3">[1]Datos!$H$26</definedName>
    <definedName name="Coste_oportunidad_accionistas_X4" localSheetId="4">[1]Datos!$H$26</definedName>
    <definedName name="Coste_oportunidad_accionistas_X4">[2]Datos!$H$26</definedName>
    <definedName name="Coste_oportunidad_accionistas_X5" localSheetId="3">[1]Datos!$I$26</definedName>
    <definedName name="Coste_oportunidad_accionistas_X5" localSheetId="4">[1]Datos!$I$26</definedName>
    <definedName name="Coste_oportunidad_accionistas_X5">[2]Datos!$I$26</definedName>
    <definedName name="D_X1" localSheetId="3">[1]PREDICCIONES!$E$62</definedName>
    <definedName name="D_X1" localSheetId="4">[1]PREDICCIONES!$E$62</definedName>
    <definedName name="D_X1">[2]PREDICCIONES!$E$62</definedName>
    <definedName name="D_X2" localSheetId="3">[1]PREDICCIONES!$F$62</definedName>
    <definedName name="D_X2" localSheetId="4">[1]PREDICCIONES!$F$62</definedName>
    <definedName name="D_X2">[2]PREDICCIONES!$F$62</definedName>
    <definedName name="D_X3" localSheetId="3">[1]PREDICCIONES!$G$62</definedName>
    <definedName name="D_X3" localSheetId="4">[1]PREDICCIONES!$G$62</definedName>
    <definedName name="D_X3">[2]PREDICCIONES!$G$62</definedName>
    <definedName name="D_X4" localSheetId="3">[1]PREDICCIONES!$H$62</definedName>
    <definedName name="D_X4" localSheetId="4">[1]PREDICCIONES!$H$62</definedName>
    <definedName name="D_X4">[2]PREDICCIONES!$H$62</definedName>
    <definedName name="D_X5" localSheetId="3">[1]PREDICCIONES!$I$62</definedName>
    <definedName name="D_X5" localSheetId="4">[1]PREDICCIONES!$I$62</definedName>
    <definedName name="D_X5">[2]PREDICCIONES!$I$62</definedName>
    <definedName name="Deterioro_saldo_clientes_X1" localSheetId="3">[1]PyG!$B$28</definedName>
    <definedName name="Deterioro_saldo_clientes_X1" localSheetId="4">[1]PyG!$B$28</definedName>
    <definedName name="Deterioro_saldo_clientes_X1">[2]PyG!$B$28</definedName>
    <definedName name="Deterioro_saldo_clientes_X2" localSheetId="3">[1]PyG!$E$28</definedName>
    <definedName name="Deterioro_saldo_clientes_X2" localSheetId="4">[1]PyG!$E$28</definedName>
    <definedName name="Deterioro_saldo_clientes_X2">[2]PyG!$E$28</definedName>
    <definedName name="Deterioro_saldo_clientes_X3" localSheetId="3">[1]PyG!$H$28</definedName>
    <definedName name="Deterioro_saldo_clientes_X3" localSheetId="4">[1]PyG!$H$28</definedName>
    <definedName name="Deterioro_saldo_clientes_X3">[2]PyG!$H$28</definedName>
    <definedName name="Deterioro_saldo_clientes_X4" localSheetId="3">[1]PyG!$K$28</definedName>
    <definedName name="Deterioro_saldo_clientes_X4" localSheetId="4">[1]PyG!$K$28</definedName>
    <definedName name="Deterioro_saldo_clientes_X4">[2]PyG!$K$28</definedName>
    <definedName name="Deterioro_saldo_clientes_X5" localSheetId="3">[1]PyG!$N$28</definedName>
    <definedName name="Deterioro_saldo_clientes_X5" localSheetId="4">[1]PyG!$N$28</definedName>
    <definedName name="Deterioro_saldo_clientes_X5">[2]PyG!$N$28</definedName>
    <definedName name="Deudas_cp_X1" localSheetId="3">'[1]PN Y PASIVO'!$B$47</definedName>
    <definedName name="Deudas_cp_X1" localSheetId="4">'[1]PN Y PASIVO'!$B$47</definedName>
    <definedName name="Deudas_cp_X1">'[2]PN Y PASIVO'!$B$47</definedName>
    <definedName name="Deudas_cp_X2" localSheetId="3">'[1]PN Y PASIVO'!$D$47</definedName>
    <definedName name="Deudas_cp_X2" localSheetId="4">'[1]PN Y PASIVO'!$D$47</definedName>
    <definedName name="Deudas_cp_X2">'[2]PN Y PASIVO'!$D$47</definedName>
    <definedName name="Deudas_cp_X3" localSheetId="3">'[1]PN Y PASIVO'!$F$47</definedName>
    <definedName name="Deudas_cp_X3" localSheetId="4">'[1]PN Y PASIVO'!$F$47</definedName>
    <definedName name="Deudas_cp_X3">'[2]PN Y PASIVO'!$F$47</definedName>
    <definedName name="Deudas_cp_X4" localSheetId="3">'[1]PN Y PASIVO'!$H$47</definedName>
    <definedName name="Deudas_cp_X4" localSheetId="4">'[1]PN Y PASIVO'!$H$47</definedName>
    <definedName name="Deudas_cp_X4">'[2]PN Y PASIVO'!$H$47</definedName>
    <definedName name="Deudas_cp_X5" localSheetId="3">'[1]PN Y PASIVO'!$J$47</definedName>
    <definedName name="Deudas_cp_X5" localSheetId="4">'[1]PN Y PASIVO'!$J$47</definedName>
    <definedName name="Deudas_cp_X5">'[2]PN Y PASIVO'!$J$47</definedName>
    <definedName name="Deudas_empresas_grupo_cp_X1" localSheetId="3">'[1]PN Y PASIVO'!$B$53</definedName>
    <definedName name="Deudas_empresas_grupo_cp_X1" localSheetId="4">'[1]PN Y PASIVO'!$B$53</definedName>
    <definedName name="Deudas_empresas_grupo_cp_X1">'[2]PN Y PASIVO'!$B$53</definedName>
    <definedName name="Deudas_empresas_grupo_cp_X2" localSheetId="3">'[1]PN Y PASIVO'!$D$53</definedName>
    <definedName name="Deudas_empresas_grupo_cp_X2" localSheetId="4">'[1]PN Y PASIVO'!$D$53</definedName>
    <definedName name="Deudas_empresas_grupo_cp_X2">'[2]PN Y PASIVO'!$D$53</definedName>
    <definedName name="Deudas_empresas_grupo_cp_X3" localSheetId="3">'[1]PN Y PASIVO'!$F$53</definedName>
    <definedName name="Deudas_empresas_grupo_cp_X3" localSheetId="4">'[1]PN Y PASIVO'!$F$53</definedName>
    <definedName name="Deudas_empresas_grupo_cp_X3">'[2]PN Y PASIVO'!$F$53</definedName>
    <definedName name="Deudas_empresas_grupo_cp_X4" localSheetId="3">'[1]PN Y PASIVO'!$H$53</definedName>
    <definedName name="Deudas_empresas_grupo_cp_X4" localSheetId="4">'[1]PN Y PASIVO'!$H$53</definedName>
    <definedName name="Deudas_empresas_grupo_cp_X4">'[2]PN Y PASIVO'!$H$53</definedName>
    <definedName name="Deudas_empresas_grupo_cp_X5" localSheetId="3">'[1]PN Y PASIVO'!$J$53</definedName>
    <definedName name="Deudas_empresas_grupo_cp_X5" localSheetId="4">'[1]PN Y PASIVO'!$J$53</definedName>
    <definedName name="Deudas_empresas_grupo_cp_X5">'[2]PN Y PASIVO'!$J$53</definedName>
    <definedName name="Deudas_empresas_grupo_lp_X1" localSheetId="3">'[1]PN Y PASIVO'!$B$41</definedName>
    <definedName name="Deudas_empresas_grupo_lp_X1" localSheetId="4">'[1]PN Y PASIVO'!$B$41</definedName>
    <definedName name="Deudas_empresas_grupo_lp_X1">'[2]PN Y PASIVO'!$B$41</definedName>
    <definedName name="Deudas_empresas_grupo_lp_X2" localSheetId="3">'[1]PN Y PASIVO'!$D$41</definedName>
    <definedName name="Deudas_empresas_grupo_lp_X2" localSheetId="4">'[1]PN Y PASIVO'!$D$41</definedName>
    <definedName name="Deudas_empresas_grupo_lp_X2">'[2]PN Y PASIVO'!$D$41</definedName>
    <definedName name="Deudas_empresas_grupo_lp_X3" localSheetId="3">'[1]PN Y PASIVO'!$F$41</definedName>
    <definedName name="Deudas_empresas_grupo_lp_X3" localSheetId="4">'[1]PN Y PASIVO'!$F$41</definedName>
    <definedName name="Deudas_empresas_grupo_lp_X3">'[2]PN Y PASIVO'!$F$41</definedName>
    <definedName name="Deudas_empresas_grupo_lp_X4" localSheetId="3">'[1]PN Y PASIVO'!$H$41</definedName>
    <definedName name="Deudas_empresas_grupo_lp_X4" localSheetId="4">'[1]PN Y PASIVO'!$H$41</definedName>
    <definedName name="Deudas_empresas_grupo_lp_X4">'[2]PN Y PASIVO'!$H$41</definedName>
    <definedName name="Deudas_empresas_grupo_lp_X5" localSheetId="3">'[1]PN Y PASIVO'!$J$41</definedName>
    <definedName name="Deudas_empresas_grupo_lp_X5" localSheetId="4">'[1]PN Y PASIVO'!$J$41</definedName>
    <definedName name="Deudas_empresas_grupo_lp_X5">'[2]PN Y PASIVO'!$J$41</definedName>
    <definedName name="Deudas_entidades_credito_cp_X1" localSheetId="3">'[1]PN Y PASIVO'!$B$49</definedName>
    <definedName name="Deudas_entidades_credito_cp_X1" localSheetId="4">'[1]PN Y PASIVO'!$B$49</definedName>
    <definedName name="Deudas_entidades_credito_cp_X1">'[2]PN Y PASIVO'!$B$49</definedName>
    <definedName name="Deudas_entidades_credito_cp_X2" localSheetId="3">'[1]PN Y PASIVO'!$D$49</definedName>
    <definedName name="Deudas_entidades_credito_cp_X2" localSheetId="4">'[1]PN Y PASIVO'!$D$49</definedName>
    <definedName name="Deudas_entidades_credito_cp_X2">'[2]PN Y PASIVO'!$D$49</definedName>
    <definedName name="Deudas_entidades_credito_cp_X3" localSheetId="3">'[1]PN Y PASIVO'!$F$49</definedName>
    <definedName name="Deudas_entidades_credito_cp_X3" localSheetId="4">'[1]PN Y PASIVO'!$F$49</definedName>
    <definedName name="Deudas_entidades_credito_cp_X3">'[2]PN Y PASIVO'!$F$49</definedName>
    <definedName name="Deudas_entidades_credito_cp_X4" localSheetId="3">'[1]PN Y PASIVO'!$H$49</definedName>
    <definedName name="Deudas_entidades_credito_cp_X4" localSheetId="4">'[1]PN Y PASIVO'!$H$49</definedName>
    <definedName name="Deudas_entidades_credito_cp_X4">'[2]PN Y PASIVO'!$H$49</definedName>
    <definedName name="Deudas_entidades_credito_cp_X5" localSheetId="3">'[1]PN Y PASIVO'!$J$49</definedName>
    <definedName name="Deudas_entidades_credito_cp_X5" localSheetId="4">'[1]PN Y PASIVO'!$J$49</definedName>
    <definedName name="Deudas_entidades_credito_cp_X5">'[2]PN Y PASIVO'!$J$49</definedName>
    <definedName name="Deudas_entidades_credito_lp_X1" localSheetId="3">'[1]PN Y PASIVO'!$B$37</definedName>
    <definedName name="Deudas_entidades_credito_lp_X1" localSheetId="4">'[1]PN Y PASIVO'!$B$37</definedName>
    <definedName name="Deudas_entidades_credito_lp_X1">'[2]PN Y PASIVO'!$B$37</definedName>
    <definedName name="Deudas_entidades_credito_lp_X2" localSheetId="3">'[1]PN Y PASIVO'!$D$37</definedName>
    <definedName name="Deudas_entidades_credito_lp_X2" localSheetId="4">'[1]PN Y PASIVO'!$D$37</definedName>
    <definedName name="Deudas_entidades_credito_lp_X2">'[2]PN Y PASIVO'!$D$37</definedName>
    <definedName name="Deudas_entidades_credito_lp_X3" localSheetId="3">'[1]PN Y PASIVO'!$F$37</definedName>
    <definedName name="Deudas_entidades_credito_lp_X3" localSheetId="4">'[1]PN Y PASIVO'!$F$37</definedName>
    <definedName name="Deudas_entidades_credito_lp_X3">'[2]PN Y PASIVO'!$F$37</definedName>
    <definedName name="Deudas_entidades_credito_lp_X4" localSheetId="3">'[1]PN Y PASIVO'!$H$37</definedName>
    <definedName name="Deudas_entidades_credito_lp_X4" localSheetId="4">'[1]PN Y PASIVO'!$H$37</definedName>
    <definedName name="Deudas_entidades_credito_lp_X4">'[2]PN Y PASIVO'!$H$37</definedName>
    <definedName name="Deudas_entidades_credito_lp_X5" localSheetId="3">'[1]PN Y PASIVO'!$J$37</definedName>
    <definedName name="Deudas_entidades_credito_lp_X5" localSheetId="4">'[1]PN Y PASIVO'!$J$37</definedName>
    <definedName name="Deudas_entidades_credito_lp_X5">'[2]PN Y PASIVO'!$J$37</definedName>
    <definedName name="Deudas_lp_X1" localSheetId="3">'[1]PN Y PASIVO'!$B$35</definedName>
    <definedName name="Deudas_lp_X1" localSheetId="4">'[1]PN Y PASIVO'!$B$35</definedName>
    <definedName name="Deudas_lp_X1">'[2]PN Y PASIVO'!$B$35</definedName>
    <definedName name="Deudas_lp_X2" localSheetId="3">'[1]PN Y PASIVO'!$D$35</definedName>
    <definedName name="Deudas_lp_X2" localSheetId="4">'[1]PN Y PASIVO'!$D$35</definedName>
    <definedName name="Deudas_lp_X2">'[2]PN Y PASIVO'!$D$35</definedName>
    <definedName name="Deudas_lp_X3" localSheetId="3">'[1]PN Y PASIVO'!$F$35</definedName>
    <definedName name="Deudas_lp_X3" localSheetId="4">'[1]PN Y PASIVO'!$F$35</definedName>
    <definedName name="Deudas_lp_X3">'[2]PN Y PASIVO'!$F$35</definedName>
    <definedName name="Deudas_lp_X4" localSheetId="3">'[1]PN Y PASIVO'!$H$35</definedName>
    <definedName name="Deudas_lp_X4" localSheetId="4">'[1]PN Y PASIVO'!$H$35</definedName>
    <definedName name="Deudas_lp_X4">'[2]PN Y PASIVO'!$H$35</definedName>
    <definedName name="Deudas_lp_X5" localSheetId="3">'[1]PN Y PASIVO'!$J$35</definedName>
    <definedName name="Deudas_lp_X5" localSheetId="4">'[1]PN Y PASIVO'!$J$35</definedName>
    <definedName name="Deudas_lp_X5">'[2]PN Y PASIVO'!$J$35</definedName>
    <definedName name="Deudores_X1" localSheetId="0">#REF!</definedName>
    <definedName name="Deudores_X1" localSheetId="3">#REF!</definedName>
    <definedName name="Deudores_X1" localSheetId="1">#REF!</definedName>
    <definedName name="Deudores_X1" localSheetId="2">#REF!</definedName>
    <definedName name="Deudores_X1" localSheetId="5">#REF!</definedName>
    <definedName name="Deudores_X1">#REF!</definedName>
    <definedName name="Deudores_X2" localSheetId="0">#REF!</definedName>
    <definedName name="Deudores_X2" localSheetId="3">#REF!</definedName>
    <definedName name="Deudores_X2" localSheetId="1">#REF!</definedName>
    <definedName name="Deudores_X2" localSheetId="2">#REF!</definedName>
    <definedName name="Deudores_X2" localSheetId="5">#REF!</definedName>
    <definedName name="Deudores_X2">#REF!</definedName>
    <definedName name="Deudores_X3" localSheetId="0">#REF!</definedName>
    <definedName name="Deudores_X3" localSheetId="3">#REF!</definedName>
    <definedName name="Deudores_X3" localSheetId="1">#REF!</definedName>
    <definedName name="Deudores_X3" localSheetId="2">#REF!</definedName>
    <definedName name="Deudores_X3" localSheetId="5">#REF!</definedName>
    <definedName name="Deudores_X3">#REF!</definedName>
    <definedName name="Deudores_X4" localSheetId="0">#REF!</definedName>
    <definedName name="Deudores_X4" localSheetId="3">#REF!</definedName>
    <definedName name="Deudores_X4" localSheetId="1">#REF!</definedName>
    <definedName name="Deudores_X4" localSheetId="2">#REF!</definedName>
    <definedName name="Deudores_X4" localSheetId="5">#REF!</definedName>
    <definedName name="Deudores_X4">#REF!</definedName>
    <definedName name="Deudores_X5" localSheetId="0">#REF!</definedName>
    <definedName name="Deudores_X5" localSheetId="3">#REF!</definedName>
    <definedName name="Deudores_X5" localSheetId="1">#REF!</definedName>
    <definedName name="Deudores_X5" localSheetId="2">#REF!</definedName>
    <definedName name="Deudores_X5" localSheetId="5">#REF!</definedName>
    <definedName name="Deudores_X5">#REF!</definedName>
    <definedName name="Dividendo_cuenta_X1" localSheetId="3">'[1]PN Y PASIVO'!$B$22</definedName>
    <definedName name="Dividendo_cuenta_X1" localSheetId="4">'[1]PN Y PASIVO'!$B$22</definedName>
    <definedName name="Dividendo_cuenta_X1">'[2]PN Y PASIVO'!$B$22</definedName>
    <definedName name="Dividendo_cuenta_X2" localSheetId="3">'[1]PN Y PASIVO'!$D$22</definedName>
    <definedName name="Dividendo_cuenta_X2" localSheetId="4">'[1]PN Y PASIVO'!$D$22</definedName>
    <definedName name="Dividendo_cuenta_X2">'[2]PN Y PASIVO'!$D$22</definedName>
    <definedName name="Dividendo_cuenta_X3" localSheetId="3">'[1]PN Y PASIVO'!$F$22</definedName>
    <definedName name="Dividendo_cuenta_X3" localSheetId="4">'[1]PN Y PASIVO'!$F$22</definedName>
    <definedName name="Dividendo_cuenta_X3">'[2]PN Y PASIVO'!$F$22</definedName>
    <definedName name="Dividendo_cuenta_X4" localSheetId="3">'[1]PN Y PASIVO'!$H$22</definedName>
    <definedName name="Dividendo_cuenta_X4" localSheetId="4">'[1]PN Y PASIVO'!$H$22</definedName>
    <definedName name="Dividendo_cuenta_X4">'[2]PN Y PASIVO'!$H$22</definedName>
    <definedName name="Dividendo_cuenta_X5" localSheetId="3">'[1]PN Y PASIVO'!$J$22</definedName>
    <definedName name="Dividendo_cuenta_X5" localSheetId="4">'[1]PN Y PASIVO'!$J$22</definedName>
    <definedName name="Dividendo_cuenta_X5">'[2]PN Y PASIVO'!$J$22</definedName>
    <definedName name="Dividendos_X1" localSheetId="3">[1]Datos!$E$21</definedName>
    <definedName name="Dividendos_X1" localSheetId="4">[1]Datos!$E$21</definedName>
    <definedName name="Dividendos_X1">[2]Datos!$E$21</definedName>
    <definedName name="Dividendos_X2" localSheetId="3">[1]Datos!$F$21</definedName>
    <definedName name="Dividendos_X2" localSheetId="4">[1]Datos!$F$21</definedName>
    <definedName name="Dividendos_X2">[2]Datos!$F$21</definedName>
    <definedName name="Dividendos_X3" localSheetId="3">[1]Datos!$G$21</definedName>
    <definedName name="Dividendos_X3" localSheetId="4">[1]Datos!$G$21</definedName>
    <definedName name="Dividendos_X3">[2]Datos!$G$21</definedName>
    <definedName name="Dividendos_X4" localSheetId="3">[1]Datos!$H$21</definedName>
    <definedName name="Dividendos_X4" localSheetId="4">[1]Datos!$H$21</definedName>
    <definedName name="Dividendos_X4">[2]Datos!$H$21</definedName>
    <definedName name="Dividendos_X5" localSheetId="3">[1]Datos!$I$21</definedName>
    <definedName name="Dividendos_X5" localSheetId="4">[1]Datos!$I$21</definedName>
    <definedName name="Dividendos_X5">[2]Datos!$I$21</definedName>
    <definedName name="E_X1" localSheetId="3">[1]PREDICCIONES!$E$65</definedName>
    <definedName name="E_X1" localSheetId="4">[1]PREDICCIONES!$E$65</definedName>
    <definedName name="E_X1">[2]PREDICCIONES!$E$65</definedName>
    <definedName name="E_X2" localSheetId="3">[1]PREDICCIONES!$F$65</definedName>
    <definedName name="E_X2" localSheetId="4">[1]PREDICCIONES!$F$65</definedName>
    <definedName name="E_X2">[2]PREDICCIONES!$F$65</definedName>
    <definedName name="E_X3" localSheetId="3">[1]PREDICCIONES!$G$65</definedName>
    <definedName name="E_X3" localSheetId="4">[1]PREDICCIONES!$G$65</definedName>
    <definedName name="E_X3">[2]PREDICCIONES!$G$65</definedName>
    <definedName name="E_X4" localSheetId="3">[1]PREDICCIONES!$H$65</definedName>
    <definedName name="E_X4" localSheetId="4">[1]PREDICCIONES!$H$65</definedName>
    <definedName name="E_X4">[2]PREDICCIONES!$H$65</definedName>
    <definedName name="E_X5" localSheetId="3">[1]PREDICCIONES!$I$65</definedName>
    <definedName name="E_X5" localSheetId="4">[1]PREDICCIONES!$I$65</definedName>
    <definedName name="E_X5">[2]PREDICCIONES!$I$65</definedName>
    <definedName name="Efectivo_X1" localSheetId="0">#REF!</definedName>
    <definedName name="Efectivo_X1" localSheetId="3">#REF!</definedName>
    <definedName name="Efectivo_X1" localSheetId="1">#REF!</definedName>
    <definedName name="Efectivo_X1" localSheetId="2">#REF!</definedName>
    <definedName name="Efectivo_X1" localSheetId="5">#REF!</definedName>
    <definedName name="Efectivo_X1">#REF!</definedName>
    <definedName name="Efectivo_X2" localSheetId="0">#REF!</definedName>
    <definedName name="Efectivo_X2" localSheetId="3">#REF!</definedName>
    <definedName name="Efectivo_X2" localSheetId="1">#REF!</definedName>
    <definedName name="Efectivo_X2" localSheetId="2">#REF!</definedName>
    <definedName name="Efectivo_X2" localSheetId="5">#REF!</definedName>
    <definedName name="Efectivo_X2">#REF!</definedName>
    <definedName name="Efectivo_X3" localSheetId="0">#REF!</definedName>
    <definedName name="Efectivo_X3" localSheetId="3">#REF!</definedName>
    <definedName name="Efectivo_X3" localSheetId="1">#REF!</definedName>
    <definedName name="Efectivo_X3" localSheetId="2">#REF!</definedName>
    <definedName name="Efectivo_X3" localSheetId="5">#REF!</definedName>
    <definedName name="Efectivo_X3">#REF!</definedName>
    <definedName name="Efectivo_X4" localSheetId="0">#REF!</definedName>
    <definedName name="Efectivo_X4" localSheetId="3">#REF!</definedName>
    <definedName name="Efectivo_X4" localSheetId="1">#REF!</definedName>
    <definedName name="Efectivo_X4" localSheetId="2">#REF!</definedName>
    <definedName name="Efectivo_X4" localSheetId="5">#REF!</definedName>
    <definedName name="Efectivo_X4">#REF!</definedName>
    <definedName name="Efectivo_X5" localSheetId="0">#REF!</definedName>
    <definedName name="Efectivo_X5" localSheetId="3">#REF!</definedName>
    <definedName name="Efectivo_X5" localSheetId="1">#REF!</definedName>
    <definedName name="Efectivo_X5" localSheetId="2">#REF!</definedName>
    <definedName name="Efectivo_X5" localSheetId="5">#REF!</definedName>
    <definedName name="Efectivo_X5">#REF!</definedName>
    <definedName name="Existencias_X1" localSheetId="0">#REF!</definedName>
    <definedName name="Existencias_X1" localSheetId="3">#REF!</definedName>
    <definedName name="Existencias_X1" localSheetId="1">#REF!</definedName>
    <definedName name="Existencias_X1" localSheetId="2">#REF!</definedName>
    <definedName name="Existencias_X1" localSheetId="5">#REF!</definedName>
    <definedName name="Existencias_X1">#REF!</definedName>
    <definedName name="Existencias_X2" localSheetId="0">#REF!</definedName>
    <definedName name="Existencias_X2" localSheetId="3">#REF!</definedName>
    <definedName name="Existencias_X2" localSheetId="1">#REF!</definedName>
    <definedName name="Existencias_X2" localSheetId="2">#REF!</definedName>
    <definedName name="Existencias_X2" localSheetId="5">#REF!</definedName>
    <definedName name="Existencias_X2">#REF!</definedName>
    <definedName name="Existencias_X3" localSheetId="0">#REF!</definedName>
    <definedName name="Existencias_X3" localSheetId="3">#REF!</definedName>
    <definedName name="Existencias_X3" localSheetId="1">#REF!</definedName>
    <definedName name="Existencias_X3" localSheetId="2">#REF!</definedName>
    <definedName name="Existencias_X3" localSheetId="5">#REF!</definedName>
    <definedName name="Existencias_X3">#REF!</definedName>
    <definedName name="Existencias_X4" localSheetId="0">#REF!</definedName>
    <definedName name="Existencias_X4" localSheetId="3">#REF!</definedName>
    <definedName name="Existencias_X4" localSheetId="1">#REF!</definedName>
    <definedName name="Existencias_X4" localSheetId="2">#REF!</definedName>
    <definedName name="Existencias_X4" localSheetId="5">#REF!</definedName>
    <definedName name="Existencias_X4">#REF!</definedName>
    <definedName name="Existencias_X5" localSheetId="0">#REF!</definedName>
    <definedName name="Existencias_X5" localSheetId="3">#REF!</definedName>
    <definedName name="Existencias_X5" localSheetId="1">#REF!</definedName>
    <definedName name="Existencias_X5" localSheetId="2">#REF!</definedName>
    <definedName name="Existencias_X5" localSheetId="5">#REF!</definedName>
    <definedName name="Existencias_X5">#REF!</definedName>
    <definedName name="Existencias_X6" localSheetId="3">[1]Datos!$E$31</definedName>
    <definedName name="Existencias_X6" localSheetId="4">[1]Datos!$E$31</definedName>
    <definedName name="Existencias_X6">[2]Datos!$E$31</definedName>
    <definedName name="Fondo_Maniobra_Aparente_X1" localSheetId="3">[1]RATIOS!$B$10</definedName>
    <definedName name="Fondo_Maniobra_Aparente_X1" localSheetId="4">[1]RATIOS!$B$10</definedName>
    <definedName name="Fondo_Maniobra_Aparente_X1">[2]RATIOS!$B$10</definedName>
    <definedName name="Fondo_Maniobra_Aparente_X2" localSheetId="3">[1]RATIOS!$C$10</definedName>
    <definedName name="Fondo_Maniobra_Aparente_X2" localSheetId="4">[1]RATIOS!$C$10</definedName>
    <definedName name="Fondo_Maniobra_Aparente_X2">[2]RATIOS!$C$10</definedName>
    <definedName name="Fondo_Maniobra_Aparente_X3" localSheetId="3">[1]RATIOS!$D$10</definedName>
    <definedName name="Fondo_Maniobra_Aparente_X3" localSheetId="4">[1]RATIOS!$D$10</definedName>
    <definedName name="Fondo_Maniobra_Aparente_X3">[2]RATIOS!$D$10</definedName>
    <definedName name="Fondo_Maniobra_Aparente_X4" localSheetId="3">[1]RATIOS!$E$10</definedName>
    <definedName name="Fondo_Maniobra_Aparente_X4" localSheetId="4">[1]RATIOS!$E$10</definedName>
    <definedName name="Fondo_Maniobra_Aparente_X4">[2]RATIOS!$E$10</definedName>
    <definedName name="Fondo_Maniobra_Aparente_X5" localSheetId="3">[1]RATIOS!$F$10</definedName>
    <definedName name="Fondo_Maniobra_Aparente_X5" localSheetId="4">[1]RATIOS!$F$10</definedName>
    <definedName name="Fondo_Maniobra_Aparente_X5">[2]RATIOS!$F$10</definedName>
    <definedName name="Fondo_Maniobra_Necesario_X1" localSheetId="3">[1]RATIOS!$B$11</definedName>
    <definedName name="Fondo_Maniobra_Necesario_X1" localSheetId="4">[1]RATIOS!$B$11</definedName>
    <definedName name="Fondo_Maniobra_Necesario_X1">[2]RATIOS!$B$11</definedName>
    <definedName name="Fondo_Maniobra_Necesario_X2" localSheetId="3">[1]RATIOS!$C$11</definedName>
    <definedName name="Fondo_Maniobra_Necesario_X2" localSheetId="4">[1]RATIOS!$C$11</definedName>
    <definedName name="Fondo_Maniobra_Necesario_X2">[2]RATIOS!$C$11</definedName>
    <definedName name="Fondo_Maniobra_Necesario_X3" localSheetId="3">[1]RATIOS!$D$11</definedName>
    <definedName name="Fondo_Maniobra_Necesario_X3" localSheetId="4">[1]RATIOS!$D$11</definedName>
    <definedName name="Fondo_Maniobra_Necesario_X3">[2]RATIOS!$D$11</definedName>
    <definedName name="Fondo_Maniobra_Necesario_X4" localSheetId="3">[1]RATIOS!$E$11</definedName>
    <definedName name="Fondo_Maniobra_Necesario_X4" localSheetId="4">[1]RATIOS!$E$11</definedName>
    <definedName name="Fondo_Maniobra_Necesario_X4">[2]RATIOS!$E$11</definedName>
    <definedName name="Fondo_Maniobra_Necesario_X5" localSheetId="3">[1]RATIOS!$F$11</definedName>
    <definedName name="Fondo_Maniobra_Necesario_X5" localSheetId="4">[1]RATIOS!$F$11</definedName>
    <definedName name="Fondo_Maniobra_Necesario_X5">[2]RATIOS!$F$11</definedName>
    <definedName name="Fondos_Propios_X1" localSheetId="3">'[1]PN Y PASIVO'!$B$8</definedName>
    <definedName name="Fondos_Propios_X1" localSheetId="4">'[1]PN Y PASIVO'!$B$8</definedName>
    <definedName name="Fondos_Propios_X1">'[2]PN Y PASIVO'!$B$8</definedName>
    <definedName name="Fondos_Propios_X2" localSheetId="3">'[1]PN Y PASIVO'!$D$8</definedName>
    <definedName name="Fondos_Propios_X2" localSheetId="4">'[1]PN Y PASIVO'!$D$8</definedName>
    <definedName name="Fondos_Propios_X2">'[2]PN Y PASIVO'!$D$8</definedName>
    <definedName name="Fondos_Propios_X3" localSheetId="3">'[1]PN Y PASIVO'!$F$8</definedName>
    <definedName name="Fondos_Propios_X3" localSheetId="4">'[1]PN Y PASIVO'!$F$8</definedName>
    <definedName name="Fondos_Propios_X3">'[2]PN Y PASIVO'!$F$8</definedName>
    <definedName name="Fondos_Propios_X4" localSheetId="3">'[1]PN Y PASIVO'!$H$8</definedName>
    <definedName name="Fondos_Propios_X4" localSheetId="4">'[1]PN Y PASIVO'!$H$8</definedName>
    <definedName name="Fondos_Propios_X4">'[2]PN Y PASIVO'!$H$8</definedName>
    <definedName name="Fondos_Propios_X5" localSheetId="3">'[1]PN Y PASIVO'!$J$8</definedName>
    <definedName name="Fondos_Propios_X5" localSheetId="4">'[1]PN Y PASIVO'!$J$8</definedName>
    <definedName name="Fondos_Propios_X5">'[2]PN Y PASIVO'!$J$8</definedName>
    <definedName name="Gastos_de_personal_X1" localSheetId="3">[1]PyG!$B$21</definedName>
    <definedName name="Gastos_de_personal_X1" localSheetId="4">[1]PyG!$B$21</definedName>
    <definedName name="Gastos_de_personal_X1">[2]PyG!$B$21</definedName>
    <definedName name="Gastos_de_personal_X2" localSheetId="3">[1]PyG!$E$21</definedName>
    <definedName name="Gastos_de_personal_X2" localSheetId="4">[1]PyG!$E$21</definedName>
    <definedName name="Gastos_de_personal_X2">[2]PyG!$E$21</definedName>
    <definedName name="Gastos_de_personal_X3" localSheetId="3">[1]PyG!$H$21</definedName>
    <definedName name="Gastos_de_personal_X3" localSheetId="4">[1]PyG!$H$21</definedName>
    <definedName name="Gastos_de_personal_X3">[2]PyG!$H$21</definedName>
    <definedName name="Gastos_de_personal_X4" localSheetId="3">[1]PyG!$K$21</definedName>
    <definedName name="Gastos_de_personal_X4" localSheetId="4">[1]PyG!$K$21</definedName>
    <definedName name="Gastos_de_personal_X4">[2]PyG!$K$21</definedName>
    <definedName name="Gastos_de_personal_X5" localSheetId="3">[1]PyG!$N$21</definedName>
    <definedName name="Gastos_de_personal_X5" localSheetId="4">[1]PyG!$N$21</definedName>
    <definedName name="Gastos_de_personal_X5">[2]PyG!$N$21</definedName>
    <definedName name="Gastos_financieros_X1" localSheetId="3">[1]PyG!$B$44</definedName>
    <definedName name="Gastos_financieros_X1" localSheetId="4">[1]PyG!$B$44</definedName>
    <definedName name="Gastos_financieros_X1">[2]PyG!$B$44</definedName>
    <definedName name="Gastos_financieros_X2" localSheetId="3">[1]PyG!$E$44</definedName>
    <definedName name="Gastos_financieros_X2" localSheetId="4">[1]PyG!$E$44</definedName>
    <definedName name="Gastos_financieros_X2">[2]PyG!$E$44</definedName>
    <definedName name="Gastos_financieros_X3" localSheetId="3">[1]PyG!$H$44</definedName>
    <definedName name="Gastos_financieros_X3" localSheetId="4">[1]PyG!$H$44</definedName>
    <definedName name="Gastos_financieros_X3">[2]PyG!$H$44</definedName>
    <definedName name="Gastos_financieros_X4" localSheetId="3">[1]PyG!$K$44</definedName>
    <definedName name="Gastos_financieros_X4" localSheetId="4">[1]PyG!$K$44</definedName>
    <definedName name="Gastos_financieros_X4">[2]PyG!$K$44</definedName>
    <definedName name="Gastos_financieros_X5" localSheetId="3">[1]PyG!$N$44</definedName>
    <definedName name="Gastos_financieros_X5" localSheetId="4">[1]PyG!$N$44</definedName>
    <definedName name="Gastos_financieros_X5">[2]PyG!$N$44</definedName>
    <definedName name="Importe_neto_cifra_negocios_X1" localSheetId="3">[1]PyG!$B$8</definedName>
    <definedName name="Importe_neto_cifra_negocios_X1" localSheetId="4">[1]PyG!$B$8</definedName>
    <definedName name="Importe_neto_cifra_negocios_X1">[2]PyG!$B$8</definedName>
    <definedName name="Importe_neto_cifra_negocios_X2" localSheetId="3">[1]PyG!$E$8</definedName>
    <definedName name="Importe_neto_cifra_negocios_X2" localSheetId="4">[1]PyG!$E$8</definedName>
    <definedName name="Importe_neto_cifra_negocios_X2">[2]PyG!$E$8</definedName>
    <definedName name="Importe_neto_cifra_negocios_X3" localSheetId="3">[1]PyG!$H$8</definedName>
    <definedName name="Importe_neto_cifra_negocios_X3" localSheetId="4">[1]PyG!$H$8</definedName>
    <definedName name="Importe_neto_cifra_negocios_X3">[2]PyG!$H$8</definedName>
    <definedName name="Importe_neto_cifra_negocios_X4" localSheetId="3">[1]PyG!$K$8</definedName>
    <definedName name="Importe_neto_cifra_negocios_X4" localSheetId="4">[1]PyG!$K$8</definedName>
    <definedName name="Importe_neto_cifra_negocios_X4">[2]PyG!$K$8</definedName>
    <definedName name="Importe_neto_cifra_negocios_X5" localSheetId="3">[1]PyG!$N$8</definedName>
    <definedName name="Importe_neto_cifra_negocios_X5" localSheetId="4">[1]PyG!$N$8</definedName>
    <definedName name="Importe_neto_cifra_negocios_X5">[2]PyG!$N$8</definedName>
    <definedName name="Importe_neto_cifra_negocios_X6" localSheetId="3">[1]Datos!$E$33</definedName>
    <definedName name="Importe_neto_cifra_negocios_X6" localSheetId="4">[1]Datos!$E$33</definedName>
    <definedName name="Importe_neto_cifra_negocios_X6">[2]Datos!$E$33</definedName>
    <definedName name="Inflacion_X1" localSheetId="3">[1]Datos!$E$24</definedName>
    <definedName name="Inflacion_X1" localSheetId="4">[1]Datos!$E$24</definedName>
    <definedName name="Inflacion_X1">[2]Datos!$E$24</definedName>
    <definedName name="Inflacion_X2" localSheetId="3">[1]Datos!$F$24</definedName>
    <definedName name="Inflacion_X2" localSheetId="4">[1]Datos!$F$24</definedName>
    <definedName name="Inflacion_X2">[2]Datos!$F$24</definedName>
    <definedName name="Inflacion_X3" localSheetId="3">[1]Datos!$G$24</definedName>
    <definedName name="Inflacion_X3" localSheetId="4">[1]Datos!$G$24</definedName>
    <definedName name="Inflacion_X3">[2]Datos!$G$24</definedName>
    <definedName name="Inflacion_X4" localSheetId="3">[1]Datos!$H$24</definedName>
    <definedName name="Inflacion_X4" localSheetId="4">[1]Datos!$H$24</definedName>
    <definedName name="Inflacion_X4">[2]Datos!$H$24</definedName>
    <definedName name="Inflacion_X5" localSheetId="3">[1]Datos!$I$24</definedName>
    <definedName name="Inflacion_X5" localSheetId="4">[1]Datos!$I$24</definedName>
    <definedName name="Inflacion_X5">[2]Datos!$I$24</definedName>
    <definedName name="Inmovilizado_intangible_X1" localSheetId="0">#REF!</definedName>
    <definedName name="Inmovilizado_intangible_X1" localSheetId="3">#REF!</definedName>
    <definedName name="Inmovilizado_intangible_X1" localSheetId="1">#REF!</definedName>
    <definedName name="Inmovilizado_intangible_X1" localSheetId="2">#REF!</definedName>
    <definedName name="Inmovilizado_intangible_X1" localSheetId="5">#REF!</definedName>
    <definedName name="Inmovilizado_intangible_X1">#REF!</definedName>
    <definedName name="Inmovilizado_intangible_X2" localSheetId="0">#REF!</definedName>
    <definedName name="Inmovilizado_intangible_X2" localSheetId="3">#REF!</definedName>
    <definedName name="Inmovilizado_intangible_X2" localSheetId="1">#REF!</definedName>
    <definedName name="Inmovilizado_intangible_X2" localSheetId="2">#REF!</definedName>
    <definedName name="Inmovilizado_intangible_X2" localSheetId="5">#REF!</definedName>
    <definedName name="Inmovilizado_intangible_X2">#REF!</definedName>
    <definedName name="Inmovilizado_intangible_X3" localSheetId="0">#REF!</definedName>
    <definedName name="Inmovilizado_intangible_X3" localSheetId="3">#REF!</definedName>
    <definedName name="Inmovilizado_intangible_X3" localSheetId="1">#REF!</definedName>
    <definedName name="Inmovilizado_intangible_X3" localSheetId="2">#REF!</definedName>
    <definedName name="Inmovilizado_intangible_X3" localSheetId="5">#REF!</definedName>
    <definedName name="Inmovilizado_intangible_X3">#REF!</definedName>
    <definedName name="Inmovilizado_intangible_X4" localSheetId="0">#REF!</definedName>
    <definedName name="Inmovilizado_intangible_X4" localSheetId="3">#REF!</definedName>
    <definedName name="Inmovilizado_intangible_X4" localSheetId="1">#REF!</definedName>
    <definedName name="Inmovilizado_intangible_X4" localSheetId="2">#REF!</definedName>
    <definedName name="Inmovilizado_intangible_X4" localSheetId="5">#REF!</definedName>
    <definedName name="Inmovilizado_intangible_X4">#REF!</definedName>
    <definedName name="Inmovilizado_intangible_X5" localSheetId="0">#REF!</definedName>
    <definedName name="Inmovilizado_intangible_X5" localSheetId="3">#REF!</definedName>
    <definedName name="Inmovilizado_intangible_X5" localSheetId="1">#REF!</definedName>
    <definedName name="Inmovilizado_intangible_X5" localSheetId="2">#REF!</definedName>
    <definedName name="Inmovilizado_intangible_X5" localSheetId="5">#REF!</definedName>
    <definedName name="Inmovilizado_intangible_X5">#REF!</definedName>
    <definedName name="Inmovilizado_material_X1" localSheetId="0">#REF!</definedName>
    <definedName name="Inmovilizado_material_X1" localSheetId="3">#REF!</definedName>
    <definedName name="Inmovilizado_material_X1" localSheetId="1">#REF!</definedName>
    <definedName name="Inmovilizado_material_X1" localSheetId="2">#REF!</definedName>
    <definedName name="Inmovilizado_material_X1" localSheetId="5">#REF!</definedName>
    <definedName name="Inmovilizado_material_X1">#REF!</definedName>
    <definedName name="Inmovilizado_material_X2" localSheetId="0">#REF!</definedName>
    <definedName name="Inmovilizado_material_X2" localSheetId="3">#REF!</definedName>
    <definedName name="Inmovilizado_material_X2" localSheetId="1">#REF!</definedName>
    <definedName name="Inmovilizado_material_X2" localSheetId="2">#REF!</definedName>
    <definedName name="Inmovilizado_material_X2" localSheetId="5">#REF!</definedName>
    <definedName name="Inmovilizado_material_X2">#REF!</definedName>
    <definedName name="Inmovilizado_material_X3" localSheetId="0">#REF!</definedName>
    <definedName name="Inmovilizado_material_X3" localSheetId="3">#REF!</definedName>
    <definedName name="Inmovilizado_material_X3" localSheetId="1">#REF!</definedName>
    <definedName name="Inmovilizado_material_X3" localSheetId="2">#REF!</definedName>
    <definedName name="Inmovilizado_material_X3" localSheetId="5">#REF!</definedName>
    <definedName name="Inmovilizado_material_X3">#REF!</definedName>
    <definedName name="Inmovilizado_material_X4" localSheetId="0">#REF!</definedName>
    <definedName name="Inmovilizado_material_X4" localSheetId="3">#REF!</definedName>
    <definedName name="Inmovilizado_material_X4" localSheetId="1">#REF!</definedName>
    <definedName name="Inmovilizado_material_X4" localSheetId="2">#REF!</definedName>
    <definedName name="Inmovilizado_material_X4" localSheetId="5">#REF!</definedName>
    <definedName name="Inmovilizado_material_X4">#REF!</definedName>
    <definedName name="Inmovilizado_material_X5" localSheetId="0">#REF!</definedName>
    <definedName name="Inmovilizado_material_X5" localSheetId="3">#REF!</definedName>
    <definedName name="Inmovilizado_material_X5" localSheetId="1">#REF!</definedName>
    <definedName name="Inmovilizado_material_X5" localSheetId="2">#REF!</definedName>
    <definedName name="Inmovilizado_material_X5" localSheetId="5">#REF!</definedName>
    <definedName name="Inmovilizado_material_X5">#REF!</definedName>
    <definedName name="Instrumentos_financieros_venta_X1" localSheetId="3">'[1]PN Y PASIVO'!$B$25</definedName>
    <definedName name="Instrumentos_financieros_venta_X1" localSheetId="4">'[1]PN Y PASIVO'!$B$25</definedName>
    <definedName name="Instrumentos_financieros_venta_X1">'[2]PN Y PASIVO'!$B$25</definedName>
    <definedName name="Instrumentos_financieros_venta_X2" localSheetId="3">'[1]PN Y PASIVO'!$D$25</definedName>
    <definedName name="Instrumentos_financieros_venta_X2" localSheetId="4">'[1]PN Y PASIVO'!$D$25</definedName>
    <definedName name="Instrumentos_financieros_venta_X2">'[2]PN Y PASIVO'!$D$25</definedName>
    <definedName name="Instrumentos_financieros_venta_X3" localSheetId="3">'[1]PN Y PASIVO'!$F$25</definedName>
    <definedName name="Instrumentos_financieros_venta_X3" localSheetId="4">'[1]PN Y PASIVO'!$F$25</definedName>
    <definedName name="Instrumentos_financieros_venta_X3">'[2]PN Y PASIVO'!$F$25</definedName>
    <definedName name="Instrumentos_financieros_venta_X4" localSheetId="3">'[1]PN Y PASIVO'!$H$25</definedName>
    <definedName name="Instrumentos_financieros_venta_X4" localSheetId="4">'[1]PN Y PASIVO'!$H$25</definedName>
    <definedName name="Instrumentos_financieros_venta_X4">'[2]PN Y PASIVO'!$H$25</definedName>
    <definedName name="Instrumentos_financieros_venta_X5" localSheetId="3">'[1]PN Y PASIVO'!$J$25</definedName>
    <definedName name="Instrumentos_financieros_venta_X5" localSheetId="4">'[1]PN Y PASIVO'!$J$25</definedName>
    <definedName name="Instrumentos_financieros_venta_X5">'[2]PN Y PASIVO'!$J$25</definedName>
    <definedName name="Inversiones_empresas_grupo_cp_X1" localSheetId="0">#REF!</definedName>
    <definedName name="Inversiones_empresas_grupo_cp_X1" localSheetId="3">#REF!</definedName>
    <definedName name="Inversiones_empresas_grupo_cp_X1" localSheetId="1">#REF!</definedName>
    <definedName name="Inversiones_empresas_grupo_cp_X1" localSheetId="2">#REF!</definedName>
    <definedName name="Inversiones_empresas_grupo_cp_X1" localSheetId="5">#REF!</definedName>
    <definedName name="Inversiones_empresas_grupo_cp_X1">#REF!</definedName>
    <definedName name="Inversiones_empresas_grupo_cp_X2" localSheetId="0">#REF!</definedName>
    <definedName name="Inversiones_empresas_grupo_cp_X2" localSheetId="3">#REF!</definedName>
    <definedName name="Inversiones_empresas_grupo_cp_X2" localSheetId="1">#REF!</definedName>
    <definedName name="Inversiones_empresas_grupo_cp_X2" localSheetId="2">#REF!</definedName>
    <definedName name="Inversiones_empresas_grupo_cp_X2" localSheetId="5">#REF!</definedName>
    <definedName name="Inversiones_empresas_grupo_cp_X2">#REF!</definedName>
    <definedName name="Inversiones_empresas_grupo_cp_X3" localSheetId="0">#REF!</definedName>
    <definedName name="Inversiones_empresas_grupo_cp_X3" localSheetId="3">#REF!</definedName>
    <definedName name="Inversiones_empresas_grupo_cp_X3" localSheetId="1">#REF!</definedName>
    <definedName name="Inversiones_empresas_grupo_cp_X3" localSheetId="2">#REF!</definedName>
    <definedName name="Inversiones_empresas_grupo_cp_X3" localSheetId="5">#REF!</definedName>
    <definedName name="Inversiones_empresas_grupo_cp_X3">#REF!</definedName>
    <definedName name="Inversiones_empresas_grupo_cp_X4" localSheetId="0">#REF!</definedName>
    <definedName name="Inversiones_empresas_grupo_cp_X4" localSheetId="3">#REF!</definedName>
    <definedName name="Inversiones_empresas_grupo_cp_X4" localSheetId="1">#REF!</definedName>
    <definedName name="Inversiones_empresas_grupo_cp_X4" localSheetId="2">#REF!</definedName>
    <definedName name="Inversiones_empresas_grupo_cp_X4" localSheetId="5">#REF!</definedName>
    <definedName name="Inversiones_empresas_grupo_cp_X4">#REF!</definedName>
    <definedName name="Inversiones_empresas_grupo_cp_X5" localSheetId="0">#REF!</definedName>
    <definedName name="Inversiones_empresas_grupo_cp_X5" localSheetId="3">#REF!</definedName>
    <definedName name="Inversiones_empresas_grupo_cp_X5" localSheetId="1">#REF!</definedName>
    <definedName name="Inversiones_empresas_grupo_cp_X5" localSheetId="2">#REF!</definedName>
    <definedName name="Inversiones_empresas_grupo_cp_X5" localSheetId="5">#REF!</definedName>
    <definedName name="Inversiones_empresas_grupo_cp_X5">#REF!</definedName>
    <definedName name="Inversiones_empresas_grupo_lp_X1" localSheetId="0">#REF!</definedName>
    <definedName name="Inversiones_empresas_grupo_lp_X1" localSheetId="3">#REF!</definedName>
    <definedName name="Inversiones_empresas_grupo_lp_X1" localSheetId="1">#REF!</definedName>
    <definedName name="Inversiones_empresas_grupo_lp_X1" localSheetId="2">#REF!</definedName>
    <definedName name="Inversiones_empresas_grupo_lp_X1" localSheetId="5">#REF!</definedName>
    <definedName name="Inversiones_empresas_grupo_lp_X1">#REF!</definedName>
    <definedName name="Inversiones_empresas_grupo_lp_X2" localSheetId="0">#REF!</definedName>
    <definedName name="Inversiones_empresas_grupo_lp_X2" localSheetId="3">#REF!</definedName>
    <definedName name="Inversiones_empresas_grupo_lp_X2" localSheetId="1">#REF!</definedName>
    <definedName name="Inversiones_empresas_grupo_lp_X2" localSheetId="2">#REF!</definedName>
    <definedName name="Inversiones_empresas_grupo_lp_X2" localSheetId="5">#REF!</definedName>
    <definedName name="Inversiones_empresas_grupo_lp_X2">#REF!</definedName>
    <definedName name="Inversiones_empresas_grupo_lp_X3" localSheetId="0">#REF!</definedName>
    <definedName name="Inversiones_empresas_grupo_lp_X3" localSheetId="3">#REF!</definedName>
    <definedName name="Inversiones_empresas_grupo_lp_X3" localSheetId="1">#REF!</definedName>
    <definedName name="Inversiones_empresas_grupo_lp_X3" localSheetId="2">#REF!</definedName>
    <definedName name="Inversiones_empresas_grupo_lp_X3" localSheetId="5">#REF!</definedName>
    <definedName name="Inversiones_empresas_grupo_lp_X3">#REF!</definedName>
    <definedName name="Inversiones_empresas_grupo_lp_X4" localSheetId="0">#REF!</definedName>
    <definedName name="Inversiones_empresas_grupo_lp_X4" localSheetId="3">#REF!</definedName>
    <definedName name="Inversiones_empresas_grupo_lp_X4" localSheetId="1">#REF!</definedName>
    <definedName name="Inversiones_empresas_grupo_lp_X4" localSheetId="2">#REF!</definedName>
    <definedName name="Inversiones_empresas_grupo_lp_X4" localSheetId="5">#REF!</definedName>
    <definedName name="Inversiones_empresas_grupo_lp_X4">#REF!</definedName>
    <definedName name="Inversiones_empresas_grupo_lp_X5" localSheetId="0">#REF!</definedName>
    <definedName name="Inversiones_empresas_grupo_lp_X5" localSheetId="3">#REF!</definedName>
    <definedName name="Inversiones_empresas_grupo_lp_X5" localSheetId="1">#REF!</definedName>
    <definedName name="Inversiones_empresas_grupo_lp_X5" localSheetId="2">#REF!</definedName>
    <definedName name="Inversiones_empresas_grupo_lp_X5" localSheetId="5">#REF!</definedName>
    <definedName name="Inversiones_empresas_grupo_lp_X5">#REF!</definedName>
    <definedName name="Inversiones_financieras_cp_X1" localSheetId="0">#REF!</definedName>
    <definedName name="Inversiones_financieras_cp_X1" localSheetId="3">#REF!</definedName>
    <definedName name="Inversiones_financieras_cp_X1" localSheetId="1">#REF!</definedName>
    <definedName name="Inversiones_financieras_cp_X1" localSheetId="2">#REF!</definedName>
    <definedName name="Inversiones_financieras_cp_X1" localSheetId="5">#REF!</definedName>
    <definedName name="Inversiones_financieras_cp_X1">#REF!</definedName>
    <definedName name="Inversiones_financieras_cp_X2" localSheetId="0">#REF!</definedName>
    <definedName name="Inversiones_financieras_cp_X2" localSheetId="3">#REF!</definedName>
    <definedName name="Inversiones_financieras_cp_X2" localSheetId="1">#REF!</definedName>
    <definedName name="Inversiones_financieras_cp_X2" localSheetId="2">#REF!</definedName>
    <definedName name="Inversiones_financieras_cp_X2" localSheetId="5">#REF!</definedName>
    <definedName name="Inversiones_financieras_cp_X2">#REF!</definedName>
    <definedName name="Inversiones_financieras_cp_X3" localSheetId="0">#REF!</definedName>
    <definedName name="Inversiones_financieras_cp_X3" localSheetId="3">#REF!</definedName>
    <definedName name="Inversiones_financieras_cp_X3" localSheetId="1">#REF!</definedName>
    <definedName name="Inversiones_financieras_cp_X3" localSheetId="2">#REF!</definedName>
    <definedName name="Inversiones_financieras_cp_X3" localSheetId="5">#REF!</definedName>
    <definedName name="Inversiones_financieras_cp_X3">#REF!</definedName>
    <definedName name="Inversiones_financieras_cp_X4" localSheetId="0">#REF!</definedName>
    <definedName name="Inversiones_financieras_cp_X4" localSheetId="3">#REF!</definedName>
    <definedName name="Inversiones_financieras_cp_X4" localSheetId="1">#REF!</definedName>
    <definedName name="Inversiones_financieras_cp_X4" localSheetId="2">#REF!</definedName>
    <definedName name="Inversiones_financieras_cp_X4" localSheetId="5">#REF!</definedName>
    <definedName name="Inversiones_financieras_cp_X4">#REF!</definedName>
    <definedName name="Inversiones_financieras_cp_X5" localSheetId="0">#REF!</definedName>
    <definedName name="Inversiones_financieras_cp_X5" localSheetId="3">#REF!</definedName>
    <definedName name="Inversiones_financieras_cp_X5" localSheetId="1">#REF!</definedName>
    <definedName name="Inversiones_financieras_cp_X5" localSheetId="2">#REF!</definedName>
    <definedName name="Inversiones_financieras_cp_X5" localSheetId="5">#REF!</definedName>
    <definedName name="Inversiones_financieras_cp_X5">#REF!</definedName>
    <definedName name="Inversiones_financieras_lp_X1" localSheetId="0">#REF!</definedName>
    <definedName name="Inversiones_financieras_lp_X1" localSheetId="3">#REF!</definedName>
    <definedName name="Inversiones_financieras_lp_X1" localSheetId="1">#REF!</definedName>
    <definedName name="Inversiones_financieras_lp_X1" localSheetId="2">#REF!</definedName>
    <definedName name="Inversiones_financieras_lp_X1" localSheetId="5">#REF!</definedName>
    <definedName name="Inversiones_financieras_lp_X1">#REF!</definedName>
    <definedName name="Inversiones_financieras_lp_X2" localSheetId="0">#REF!</definedName>
    <definedName name="Inversiones_financieras_lp_X2" localSheetId="3">#REF!</definedName>
    <definedName name="Inversiones_financieras_lp_X2" localSheetId="1">#REF!</definedName>
    <definedName name="Inversiones_financieras_lp_X2" localSheetId="2">#REF!</definedName>
    <definedName name="Inversiones_financieras_lp_X2" localSheetId="5">#REF!</definedName>
    <definedName name="Inversiones_financieras_lp_X2">#REF!</definedName>
    <definedName name="Inversiones_financieras_lp_X3" localSheetId="0">#REF!</definedName>
    <definedName name="Inversiones_financieras_lp_X3" localSheetId="3">#REF!</definedName>
    <definedName name="Inversiones_financieras_lp_X3" localSheetId="1">#REF!</definedName>
    <definedName name="Inversiones_financieras_lp_X3" localSheetId="2">#REF!</definedName>
    <definedName name="Inversiones_financieras_lp_X3" localSheetId="5">#REF!</definedName>
    <definedName name="Inversiones_financieras_lp_X3">#REF!</definedName>
    <definedName name="Inversiones_financieras_lp_X4" localSheetId="0">#REF!</definedName>
    <definedName name="Inversiones_financieras_lp_X4" localSheetId="3">#REF!</definedName>
    <definedName name="Inversiones_financieras_lp_X4" localSheetId="1">#REF!</definedName>
    <definedName name="Inversiones_financieras_lp_X4" localSheetId="2">#REF!</definedName>
    <definedName name="Inversiones_financieras_lp_X4" localSheetId="5">#REF!</definedName>
    <definedName name="Inversiones_financieras_lp_X4">#REF!</definedName>
    <definedName name="Inversiones_financieras_lp_X5" localSheetId="0">#REF!</definedName>
    <definedName name="Inversiones_financieras_lp_X5" localSheetId="3">#REF!</definedName>
    <definedName name="Inversiones_financieras_lp_X5" localSheetId="1">#REF!</definedName>
    <definedName name="Inversiones_financieras_lp_X5" localSheetId="2">#REF!</definedName>
    <definedName name="Inversiones_financieras_lp_X5" localSheetId="5">#REF!</definedName>
    <definedName name="Inversiones_financieras_lp_X5">#REF!</definedName>
    <definedName name="Inversiones_inmobiliarias_X1" localSheetId="0">#REF!</definedName>
    <definedName name="Inversiones_inmobiliarias_X1" localSheetId="3">#REF!</definedName>
    <definedName name="Inversiones_inmobiliarias_X1" localSheetId="1">#REF!</definedName>
    <definedName name="Inversiones_inmobiliarias_X1" localSheetId="2">#REF!</definedName>
    <definedName name="Inversiones_inmobiliarias_X1" localSheetId="5">#REF!</definedName>
    <definedName name="Inversiones_inmobiliarias_X1">#REF!</definedName>
    <definedName name="Inversiones_inmobiliarias_X2" localSheetId="0">#REF!</definedName>
    <definedName name="Inversiones_inmobiliarias_X2" localSheetId="3">#REF!</definedName>
    <definedName name="Inversiones_inmobiliarias_X2" localSheetId="1">#REF!</definedName>
    <definedName name="Inversiones_inmobiliarias_X2" localSheetId="2">#REF!</definedName>
    <definedName name="Inversiones_inmobiliarias_X2" localSheetId="5">#REF!</definedName>
    <definedName name="Inversiones_inmobiliarias_X2">#REF!</definedName>
    <definedName name="Inversiones_inmobiliarias_X3" localSheetId="0">#REF!</definedName>
    <definedName name="Inversiones_inmobiliarias_X3" localSheetId="3">#REF!</definedName>
    <definedName name="Inversiones_inmobiliarias_X3" localSheetId="1">#REF!</definedName>
    <definedName name="Inversiones_inmobiliarias_X3" localSheetId="2">#REF!</definedName>
    <definedName name="Inversiones_inmobiliarias_X3" localSheetId="5">#REF!</definedName>
    <definedName name="Inversiones_inmobiliarias_X3">#REF!</definedName>
    <definedName name="Inversiones_inmobiliarias_X4" localSheetId="0">#REF!</definedName>
    <definedName name="Inversiones_inmobiliarias_X4" localSheetId="3">#REF!</definedName>
    <definedName name="Inversiones_inmobiliarias_X4" localSheetId="1">#REF!</definedName>
    <definedName name="Inversiones_inmobiliarias_X4" localSheetId="2">#REF!</definedName>
    <definedName name="Inversiones_inmobiliarias_X4" localSheetId="5">#REF!</definedName>
    <definedName name="Inversiones_inmobiliarias_X4">#REF!</definedName>
    <definedName name="Inversiones_inmobiliarias_X5" localSheetId="0">#REF!</definedName>
    <definedName name="Inversiones_inmobiliarias_X5" localSheetId="3">#REF!</definedName>
    <definedName name="Inversiones_inmobiliarias_X5" localSheetId="1">#REF!</definedName>
    <definedName name="Inversiones_inmobiliarias_X5" localSheetId="2">#REF!</definedName>
    <definedName name="Inversiones_inmobiliarias_X5" localSheetId="5">#REF!</definedName>
    <definedName name="Inversiones_inmobiliarias_X5">#REF!</definedName>
    <definedName name="M_X1" localSheetId="3">[1]PREDICCIONES!$E$59</definedName>
    <definedName name="M_X1" localSheetId="4">[1]PREDICCIONES!$E$59</definedName>
    <definedName name="M_X1">[2]PREDICCIONES!$E$59</definedName>
    <definedName name="M_X2" localSheetId="3">[1]PREDICCIONES!$F$59</definedName>
    <definedName name="M_X2" localSheetId="4">[1]PREDICCIONES!$F$59</definedName>
    <definedName name="M_X2">[2]PREDICCIONES!$F$59</definedName>
    <definedName name="M_X3" localSheetId="3">[1]PREDICCIONES!$G$59</definedName>
    <definedName name="M_X3" localSheetId="4">[1]PREDICCIONES!$G$59</definedName>
    <definedName name="M_X3">[2]PREDICCIONES!$G$59</definedName>
    <definedName name="M_X4" localSheetId="3">[1]PREDICCIONES!$H$59</definedName>
    <definedName name="M_X4" localSheetId="4">[1]PREDICCIONES!$H$59</definedName>
    <definedName name="M_X4">[2]PREDICCIONES!$H$59</definedName>
    <definedName name="M_X5" localSheetId="3">[1]PREDICCIONES!$I$59</definedName>
    <definedName name="M_X5" localSheetId="4">[1]PREDICCIONES!$I$59</definedName>
    <definedName name="M_X5">[2]PREDICCIONES!$I$59</definedName>
    <definedName name="Operaciones_cobertura_X1" localSheetId="3">'[1]PN Y PASIVO'!$B$26</definedName>
    <definedName name="Operaciones_cobertura_X1" localSheetId="4">'[1]PN Y PASIVO'!$B$26</definedName>
    <definedName name="Operaciones_cobertura_X1">'[2]PN Y PASIVO'!$B$26</definedName>
    <definedName name="Operaciones_cobertura_X2" localSheetId="3">'[1]PN Y PASIVO'!$D$26</definedName>
    <definedName name="Operaciones_cobertura_X2" localSheetId="4">'[1]PN Y PASIVO'!$D$26</definedName>
    <definedName name="Operaciones_cobertura_X2">'[2]PN Y PASIVO'!$D$26</definedName>
    <definedName name="Operaciones_cobertura_X3" localSheetId="3">'[1]PN Y PASIVO'!$F$26</definedName>
    <definedName name="Operaciones_cobertura_X3" localSheetId="4">'[1]PN Y PASIVO'!$F$26</definedName>
    <definedName name="Operaciones_cobertura_X3">'[2]PN Y PASIVO'!$F$26</definedName>
    <definedName name="Operaciones_cobertura_X4" localSheetId="3">'[1]PN Y PASIVO'!$H$26</definedName>
    <definedName name="Operaciones_cobertura_X4" localSheetId="4">'[1]PN Y PASIVO'!$H$26</definedName>
    <definedName name="Operaciones_cobertura_X4">'[2]PN Y PASIVO'!$H$26</definedName>
    <definedName name="Operaciones_cobertura_X5" localSheetId="3">'[1]PN Y PASIVO'!$J$26</definedName>
    <definedName name="Operaciones_cobertura_X5" localSheetId="4">'[1]PN Y PASIVO'!$J$26</definedName>
    <definedName name="Operaciones_cobertura_X5">'[2]PN Y PASIVO'!$J$26</definedName>
    <definedName name="Otras_aportaciones_socios_X1" localSheetId="3">'[1]PN Y PASIVO'!$B$20</definedName>
    <definedName name="Otras_aportaciones_socios_X1" localSheetId="4">'[1]PN Y PASIVO'!$B$20</definedName>
    <definedName name="Otras_aportaciones_socios_X1">'[2]PN Y PASIVO'!$B$20</definedName>
    <definedName name="Otras_aportaciones_socios_X2" localSheetId="3">'[1]PN Y PASIVO'!$D$20</definedName>
    <definedName name="Otras_aportaciones_socios_X2" localSheetId="4">'[1]PN Y PASIVO'!$D$20</definedName>
    <definedName name="Otras_aportaciones_socios_X2">'[2]PN Y PASIVO'!$D$20</definedName>
    <definedName name="Otras_aportaciones_socios_X3" localSheetId="3">'[1]PN Y PASIVO'!$F$20</definedName>
    <definedName name="Otras_aportaciones_socios_X3" localSheetId="4">'[1]PN Y PASIVO'!$F$20</definedName>
    <definedName name="Otras_aportaciones_socios_X3">'[2]PN Y PASIVO'!$F$20</definedName>
    <definedName name="Otras_aportaciones_socios_X4" localSheetId="3">'[1]PN Y PASIVO'!$H$20</definedName>
    <definedName name="Otras_aportaciones_socios_X4" localSheetId="4">'[1]PN Y PASIVO'!$H$20</definedName>
    <definedName name="Otras_aportaciones_socios_X4">'[2]PN Y PASIVO'!$H$20</definedName>
    <definedName name="Otras_aportaciones_socios_X5" localSheetId="3">'[1]PN Y PASIVO'!$J$20</definedName>
    <definedName name="Otras_aportaciones_socios_X5" localSheetId="4">'[1]PN Y PASIVO'!$J$20</definedName>
    <definedName name="Otras_aportaciones_socios_X5">'[2]PN Y PASIVO'!$J$20</definedName>
    <definedName name="Otros_gastos_de_explotacion_X1" localSheetId="3">[1]PyG!$B$25</definedName>
    <definedName name="Otros_gastos_de_explotacion_X1" localSheetId="4">[1]PyG!$B$25</definedName>
    <definedName name="Otros_gastos_de_explotacion_X1">[2]PyG!$B$25</definedName>
    <definedName name="Otros_gastos_de_explotacion_X2" localSheetId="3">[1]PyG!$E$25</definedName>
    <definedName name="Otros_gastos_de_explotacion_X2" localSheetId="4">[1]PyG!$E$25</definedName>
    <definedName name="Otros_gastos_de_explotacion_X2">[2]PyG!$E$25</definedName>
    <definedName name="Otros_gastos_de_explotacion_X3" localSheetId="3">[1]PyG!$H$25</definedName>
    <definedName name="Otros_gastos_de_explotacion_X3" localSheetId="4">[1]PyG!$H$25</definedName>
    <definedName name="Otros_gastos_de_explotacion_X3">[2]PyG!$H$25</definedName>
    <definedName name="Otros_gastos_de_explotacion_X4" localSheetId="3">[1]PyG!$K$25</definedName>
    <definedName name="Otros_gastos_de_explotacion_X4" localSheetId="4">[1]PyG!$K$25</definedName>
    <definedName name="Otros_gastos_de_explotacion_X4">[2]PyG!$K$25</definedName>
    <definedName name="Otros_gastos_de_explotacion_X5" localSheetId="3">[1]PyG!$N$25</definedName>
    <definedName name="Otros_gastos_de_explotacion_X5" localSheetId="4">[1]PyG!$N$25</definedName>
    <definedName name="Otros_gastos_de_explotacion_X5">[2]PyG!$N$25</definedName>
    <definedName name="Otros_instrumentos_patrimonio_X1" localSheetId="3">'[1]PN Y PASIVO'!$B$23</definedName>
    <definedName name="Otros_instrumentos_patrimonio_X1" localSheetId="4">'[1]PN Y PASIVO'!$B$23</definedName>
    <definedName name="Otros_instrumentos_patrimonio_X1">'[2]PN Y PASIVO'!$B$23</definedName>
    <definedName name="Otros_instrumentos_patrimonio_X2" localSheetId="3">'[1]PN Y PASIVO'!$D$23</definedName>
    <definedName name="Otros_instrumentos_patrimonio_X2" localSheetId="4">'[1]PN Y PASIVO'!$D$23</definedName>
    <definedName name="Otros_instrumentos_patrimonio_X2">'[2]PN Y PASIVO'!$D$23</definedName>
    <definedName name="Otros_instrumentos_patrimonio_X3" localSheetId="3">'[1]PN Y PASIVO'!$F$23</definedName>
    <definedName name="Otros_instrumentos_patrimonio_X3" localSheetId="4">'[1]PN Y PASIVO'!$F$23</definedName>
    <definedName name="Otros_instrumentos_patrimonio_X3">'[2]PN Y PASIVO'!$F$23</definedName>
    <definedName name="Otros_instrumentos_patrimonio_X4" localSheetId="3">'[1]PN Y PASIVO'!$H$23</definedName>
    <definedName name="Otros_instrumentos_patrimonio_X4" localSheetId="4">'[1]PN Y PASIVO'!$H$23</definedName>
    <definedName name="Otros_instrumentos_patrimonio_X4">'[2]PN Y PASIVO'!$H$23</definedName>
    <definedName name="Otros_instrumentos_patrimonio_X5" localSheetId="3">'[1]PN Y PASIVO'!$J$23</definedName>
    <definedName name="Otros_instrumentos_patrimonio_X5" localSheetId="4">'[1]PN Y PASIVO'!$J$23</definedName>
    <definedName name="Otros_instrumentos_patrimonio_X5">'[2]PN Y PASIVO'!$J$23</definedName>
    <definedName name="Otros_X1" localSheetId="3">'[1]PN Y PASIVO'!$B$27</definedName>
    <definedName name="Otros_X1" localSheetId="4">'[1]PN Y PASIVO'!$B$27</definedName>
    <definedName name="Otros_X1">'[2]PN Y PASIVO'!$B$27</definedName>
    <definedName name="Otros_X2" localSheetId="3">'[1]PN Y PASIVO'!$D$27</definedName>
    <definedName name="Otros_X2" localSheetId="4">'[1]PN Y PASIVO'!$D$27</definedName>
    <definedName name="Otros_X2">'[2]PN Y PASIVO'!$D$27</definedName>
    <definedName name="Otros_X3" localSheetId="3">'[1]PN Y PASIVO'!$F$27</definedName>
    <definedName name="Otros_X3" localSheetId="4">'[1]PN Y PASIVO'!$F$27</definedName>
    <definedName name="Otros_X3">'[2]PN Y PASIVO'!$F$27</definedName>
    <definedName name="Otros_X4" localSheetId="3">'[1]PN Y PASIVO'!$H$27</definedName>
    <definedName name="Otros_X4" localSheetId="4">'[1]PN Y PASIVO'!$H$27</definedName>
    <definedName name="Otros_X4">'[2]PN Y PASIVO'!$H$27</definedName>
    <definedName name="Otros_X5" localSheetId="3">'[1]PN Y PASIVO'!$J$27</definedName>
    <definedName name="Otros_X5" localSheetId="4">'[1]PN Y PASIVO'!$J$27</definedName>
    <definedName name="Otros_X5">'[2]PN Y PASIVO'!$J$27</definedName>
    <definedName name="Pasivo_corriente_X1" localSheetId="3">'[1]PN Y PASIVO'!$B$44</definedName>
    <definedName name="Pasivo_corriente_X1" localSheetId="4">'[1]PN Y PASIVO'!$B$44</definedName>
    <definedName name="Pasivo_corriente_X1">'[2]PN Y PASIVO'!$B$44</definedName>
    <definedName name="Pasivo_corriente_X2" localSheetId="3">'[1]PN Y PASIVO'!$D$44</definedName>
    <definedName name="Pasivo_corriente_X2" localSheetId="4">'[1]PN Y PASIVO'!$D$44</definedName>
    <definedName name="Pasivo_corriente_X2">'[2]PN Y PASIVO'!$D$44</definedName>
    <definedName name="Pasivo_corriente_X3" localSheetId="3">'[1]PN Y PASIVO'!$F$44</definedName>
    <definedName name="Pasivo_corriente_X3" localSheetId="4">'[1]PN Y PASIVO'!$F$44</definedName>
    <definedName name="Pasivo_corriente_X3">'[2]PN Y PASIVO'!$F$44</definedName>
    <definedName name="Pasivo_corriente_X4" localSheetId="3">'[1]PN Y PASIVO'!$H$44</definedName>
    <definedName name="Pasivo_corriente_X4" localSheetId="4">'[1]PN Y PASIVO'!$H$44</definedName>
    <definedName name="Pasivo_corriente_X4">'[2]PN Y PASIVO'!$H$44</definedName>
    <definedName name="Pasivo_corriente_X5" localSheetId="3">'[1]PN Y PASIVO'!$J$44</definedName>
    <definedName name="Pasivo_corriente_X5" localSheetId="4">'[1]PN Y PASIVO'!$J$44</definedName>
    <definedName name="Pasivo_corriente_X5">'[2]PN Y PASIVO'!$J$44</definedName>
    <definedName name="Pasivo_no_corriente_X1" localSheetId="3">'[1]PN Y PASIVO'!$B$29</definedName>
    <definedName name="Pasivo_no_corriente_X1" localSheetId="4">'[1]PN Y PASIVO'!$B$29</definedName>
    <definedName name="Pasivo_no_corriente_X1">'[2]PN Y PASIVO'!$B$29</definedName>
    <definedName name="Pasivo_no_corriente_X2" localSheetId="3">'[1]PN Y PASIVO'!$D$29</definedName>
    <definedName name="Pasivo_no_corriente_X2" localSheetId="4">'[1]PN Y PASIVO'!$D$29</definedName>
    <definedName name="Pasivo_no_corriente_X2">'[2]PN Y PASIVO'!$D$29</definedName>
    <definedName name="Pasivo_no_corriente_X3" localSheetId="3">'[1]PN Y PASIVO'!$F$29</definedName>
    <definedName name="Pasivo_no_corriente_X3" localSheetId="4">'[1]PN Y PASIVO'!$F$29</definedName>
    <definedName name="Pasivo_no_corriente_X3">'[2]PN Y PASIVO'!$F$29</definedName>
    <definedName name="Pasivo_no_corriente_X4" localSheetId="3">'[1]PN Y PASIVO'!$H$29</definedName>
    <definedName name="Pasivo_no_corriente_X4" localSheetId="4">'[1]PN Y PASIVO'!$H$29</definedName>
    <definedName name="Pasivo_no_corriente_X4">'[2]PN Y PASIVO'!$H$29</definedName>
    <definedName name="Pasivo_no_corriente_X5" localSheetId="3">'[1]PN Y PASIVO'!$J$29</definedName>
    <definedName name="Pasivo_no_corriente_X5" localSheetId="4">'[1]PN Y PASIVO'!$J$29</definedName>
    <definedName name="Pasivo_no_corriente_X5">'[2]PN Y PASIVO'!$J$29</definedName>
    <definedName name="Pasivos_con_activos_no_corrientes_venta_X1" localSheetId="3">'[1]PN Y PASIVO'!$B$45</definedName>
    <definedName name="Pasivos_con_activos_no_corrientes_venta_X1" localSheetId="4">'[1]PN Y PASIVO'!$B$45</definedName>
    <definedName name="Pasivos_con_activos_no_corrientes_venta_X1">'[2]PN Y PASIVO'!$B$45</definedName>
    <definedName name="Pasivos_con_activos_no_corrientes_venta_X2" localSheetId="3">'[1]PN Y PASIVO'!$D$45</definedName>
    <definedName name="Pasivos_con_activos_no_corrientes_venta_X2" localSheetId="4">'[1]PN Y PASIVO'!$D$45</definedName>
    <definedName name="Pasivos_con_activos_no_corrientes_venta_X2">'[2]PN Y PASIVO'!$D$45</definedName>
    <definedName name="Pasivos_con_activos_no_corrientes_venta_X3" localSheetId="3">'[1]PN Y PASIVO'!$F$45</definedName>
    <definedName name="Pasivos_con_activos_no_corrientes_venta_X3" localSheetId="4">'[1]PN Y PASIVO'!$F$45</definedName>
    <definedName name="Pasivos_con_activos_no_corrientes_venta_X3">'[2]PN Y PASIVO'!$F$45</definedName>
    <definedName name="Pasivos_con_activos_no_corrientes_venta_X4" localSheetId="3">'[1]PN Y PASIVO'!$H$45</definedName>
    <definedName name="Pasivos_con_activos_no_corrientes_venta_X4" localSheetId="4">'[1]PN Y PASIVO'!$H$45</definedName>
    <definedName name="Pasivos_con_activos_no_corrientes_venta_X4">'[2]PN Y PASIVO'!$H$45</definedName>
    <definedName name="Pasivos_con_activos_no_corrientes_venta_X5" localSheetId="3">'[1]PN Y PASIVO'!$J$45</definedName>
    <definedName name="Pasivos_con_activos_no_corrientes_venta_X5" localSheetId="4">'[1]PN Y PASIVO'!$J$45</definedName>
    <definedName name="Pasivos_con_activos_no_corrientes_venta_X5">'[2]PN Y PASIVO'!$J$45</definedName>
    <definedName name="Pasivos_impuesto_diferido_X1" localSheetId="3">'[1]PN Y PASIVO'!$B$42</definedName>
    <definedName name="Pasivos_impuesto_diferido_X1" localSheetId="4">'[1]PN Y PASIVO'!$B$42</definedName>
    <definedName name="Pasivos_impuesto_diferido_X1">'[2]PN Y PASIVO'!$B$42</definedName>
    <definedName name="Pasivos_impuesto_diferido_X2" localSheetId="3">'[1]PN Y PASIVO'!$D$42</definedName>
    <definedName name="Pasivos_impuesto_diferido_X2" localSheetId="4">'[1]PN Y PASIVO'!$D$42</definedName>
    <definedName name="Pasivos_impuesto_diferido_X2">'[2]PN Y PASIVO'!$D$42</definedName>
    <definedName name="Pasivos_impuesto_diferido_X3" localSheetId="3">'[1]PN Y PASIVO'!$F$42</definedName>
    <definedName name="Pasivos_impuesto_diferido_X3" localSheetId="4">'[1]PN Y PASIVO'!$F$42</definedName>
    <definedName name="Pasivos_impuesto_diferido_X3">'[2]PN Y PASIVO'!$F$42</definedName>
    <definedName name="Pasivos_impuesto_diferido_X4" localSheetId="3">'[1]PN Y PASIVO'!$H$42</definedName>
    <definedName name="Pasivos_impuesto_diferido_X4" localSheetId="4">'[1]PN Y PASIVO'!$H$42</definedName>
    <definedName name="Pasivos_impuesto_diferido_X4">'[2]PN Y PASIVO'!$H$42</definedName>
    <definedName name="Pasivos_impuesto_diferido_X5" localSheetId="3">'[1]PN Y PASIVO'!$J$42</definedName>
    <definedName name="Pasivos_impuesto_diferido_X5" localSheetId="4">'[1]PN Y PASIVO'!$J$42</definedName>
    <definedName name="Pasivos_impuesto_diferido_X5">'[2]PN Y PASIVO'!$J$42</definedName>
    <definedName name="Patrimonio_neto_X1" localSheetId="3">'[1]PN Y PASIVO'!$B$7</definedName>
    <definedName name="Patrimonio_neto_X1" localSheetId="4">'[1]PN Y PASIVO'!$B$7</definedName>
    <definedName name="Patrimonio_neto_X1">'[2]PN Y PASIVO'!$B$7</definedName>
    <definedName name="Patrimonio_neto_X2" localSheetId="3">'[1]PN Y PASIVO'!$D$7</definedName>
    <definedName name="Patrimonio_neto_X2" localSheetId="4">'[1]PN Y PASIVO'!$D$7</definedName>
    <definedName name="Patrimonio_neto_X2">'[2]PN Y PASIVO'!$D$7</definedName>
    <definedName name="Patrimonio_neto_X3" localSheetId="3">'[1]PN Y PASIVO'!$F$7</definedName>
    <definedName name="Patrimonio_neto_X3" localSheetId="4">'[1]PN Y PASIVO'!$F$7</definedName>
    <definedName name="Patrimonio_neto_X3">'[2]PN Y PASIVO'!$F$7</definedName>
    <definedName name="Patrimonio_neto_X4" localSheetId="3">'[1]PN Y PASIVO'!$H$7</definedName>
    <definedName name="Patrimonio_neto_X4" localSheetId="4">'[1]PN Y PASIVO'!$H$7</definedName>
    <definedName name="Patrimonio_neto_X4">'[2]PN Y PASIVO'!$H$7</definedName>
    <definedName name="Patrimonio_neto_X5" localSheetId="3">'[1]PN Y PASIVO'!$J$7</definedName>
    <definedName name="Patrimonio_neto_X5" localSheetId="4">'[1]PN Y PASIVO'!$J$7</definedName>
    <definedName name="Patrimonio_neto_X5">'[2]PN Y PASIVO'!$J$7</definedName>
    <definedName name="Periodificaciones_activo_cp_X1" localSheetId="0">#REF!</definedName>
    <definedName name="Periodificaciones_activo_cp_X1" localSheetId="3">#REF!</definedName>
    <definedName name="Periodificaciones_activo_cp_X1" localSheetId="1">#REF!</definedName>
    <definedName name="Periodificaciones_activo_cp_X1" localSheetId="2">#REF!</definedName>
    <definedName name="Periodificaciones_activo_cp_X1" localSheetId="5">#REF!</definedName>
    <definedName name="Periodificaciones_activo_cp_X1">#REF!</definedName>
    <definedName name="Periodificaciones_activo_cp_X2" localSheetId="0">#REF!</definedName>
    <definedName name="Periodificaciones_activo_cp_X2" localSheetId="3">#REF!</definedName>
    <definedName name="Periodificaciones_activo_cp_X2" localSheetId="1">#REF!</definedName>
    <definedName name="Periodificaciones_activo_cp_X2" localSheetId="2">#REF!</definedName>
    <definedName name="Periodificaciones_activo_cp_X2" localSheetId="5">#REF!</definedName>
    <definedName name="Periodificaciones_activo_cp_X2">#REF!</definedName>
    <definedName name="Periodificaciones_activo_cp_X3" localSheetId="0">#REF!</definedName>
    <definedName name="Periodificaciones_activo_cp_X3" localSheetId="3">#REF!</definedName>
    <definedName name="Periodificaciones_activo_cp_X3" localSheetId="1">#REF!</definedName>
    <definedName name="Periodificaciones_activo_cp_X3" localSheetId="2">#REF!</definedName>
    <definedName name="Periodificaciones_activo_cp_X3" localSheetId="5">#REF!</definedName>
    <definedName name="Periodificaciones_activo_cp_X3">#REF!</definedName>
    <definedName name="Periodificaciones_activo_cp_X4" localSheetId="0">#REF!</definedName>
    <definedName name="Periodificaciones_activo_cp_X4" localSheetId="3">#REF!</definedName>
    <definedName name="Periodificaciones_activo_cp_X4" localSheetId="1">#REF!</definedName>
    <definedName name="Periodificaciones_activo_cp_X4" localSheetId="2">#REF!</definedName>
    <definedName name="Periodificaciones_activo_cp_X4" localSheetId="5">#REF!</definedName>
    <definedName name="Periodificaciones_activo_cp_X4">#REF!</definedName>
    <definedName name="Periodificaciones_activo_cp_X5" localSheetId="0">#REF!</definedName>
    <definedName name="Periodificaciones_activo_cp_X5" localSheetId="3">#REF!</definedName>
    <definedName name="Periodificaciones_activo_cp_X5" localSheetId="1">#REF!</definedName>
    <definedName name="Periodificaciones_activo_cp_X5" localSheetId="2">#REF!</definedName>
    <definedName name="Periodificaciones_activo_cp_X5" localSheetId="5">#REF!</definedName>
    <definedName name="Periodificaciones_activo_cp_X5">#REF!</definedName>
    <definedName name="Periodificaciones_lp_X1" localSheetId="3">'[1]PN Y PASIVO'!$B$43</definedName>
    <definedName name="Periodificaciones_lp_X1" localSheetId="4">'[1]PN Y PASIVO'!$B$43</definedName>
    <definedName name="Periodificaciones_lp_X1">'[2]PN Y PASIVO'!$B$43</definedName>
    <definedName name="Periodificaciones_lp_X2" localSheetId="3">'[1]PN Y PASIVO'!$D$43</definedName>
    <definedName name="Periodificaciones_lp_X2" localSheetId="4">'[1]PN Y PASIVO'!$D$43</definedName>
    <definedName name="Periodificaciones_lp_X2">'[2]PN Y PASIVO'!$D$43</definedName>
    <definedName name="Periodificaciones_lp_X3" localSheetId="3">'[1]PN Y PASIVO'!$F$43</definedName>
    <definedName name="Periodificaciones_lp_X3" localSheetId="4">'[1]PN Y PASIVO'!$F$43</definedName>
    <definedName name="Periodificaciones_lp_X3">'[2]PN Y PASIVO'!$F$43</definedName>
    <definedName name="Periodificaciones_lp_X4" localSheetId="3">'[1]PN Y PASIVO'!$H$43</definedName>
    <definedName name="Periodificaciones_lp_X4" localSheetId="4">'[1]PN Y PASIVO'!$H$43</definedName>
    <definedName name="Periodificaciones_lp_X4">'[2]PN Y PASIVO'!$H$43</definedName>
    <definedName name="Periodificaciones_lp_X5" localSheetId="3">'[1]PN Y PASIVO'!$J$43</definedName>
    <definedName name="Periodificaciones_lp_X5" localSheetId="4">'[1]PN Y PASIVO'!$J$43</definedName>
    <definedName name="Periodificaciones_lp_X5">'[2]PN Y PASIVO'!$J$43</definedName>
    <definedName name="Periodificaciones_pasivo_cp_X1" localSheetId="3">'[1]PN Y PASIVO'!$B$62</definedName>
    <definedName name="Periodificaciones_pasivo_cp_X1" localSheetId="4">'[1]PN Y PASIVO'!$B$62</definedName>
    <definedName name="Periodificaciones_pasivo_cp_X1">'[2]PN Y PASIVO'!$B$62</definedName>
    <definedName name="Periodificaciones_pasivo_cp_X2" localSheetId="3">'[1]PN Y PASIVO'!$D$62</definedName>
    <definedName name="Periodificaciones_pasivo_cp_X2" localSheetId="4">'[1]PN Y PASIVO'!$D$62</definedName>
    <definedName name="Periodificaciones_pasivo_cp_X2">'[2]PN Y PASIVO'!$D$62</definedName>
    <definedName name="Periodificaciones_pasivo_cp_X3" localSheetId="3">'[1]PN Y PASIVO'!$F$62</definedName>
    <definedName name="Periodificaciones_pasivo_cp_X3" localSheetId="4">'[1]PN Y PASIVO'!$F$62</definedName>
    <definedName name="Periodificaciones_pasivo_cp_X3">'[2]PN Y PASIVO'!$F$62</definedName>
    <definedName name="Periodificaciones_pasivo_cp_X4" localSheetId="3">'[1]PN Y PASIVO'!$H$62</definedName>
    <definedName name="Periodificaciones_pasivo_cp_X4" localSheetId="4">'[1]PN Y PASIVO'!$H$62</definedName>
    <definedName name="Periodificaciones_pasivo_cp_X4">'[2]PN Y PASIVO'!$H$62</definedName>
    <definedName name="Periodificaciones_pasivo_cp_X5" localSheetId="3">'[1]PN Y PASIVO'!$J$62</definedName>
    <definedName name="Periodificaciones_pasivo_cp_X5" localSheetId="4">'[1]PN Y PASIVO'!$J$62</definedName>
    <definedName name="Periodificaciones_pasivo_cp_X5">'[2]PN Y PASIVO'!$J$62</definedName>
    <definedName name="Prima_emision_X1" localSheetId="3">'[1]PN Y PASIVO'!$B$12</definedName>
    <definedName name="Prima_emision_X1" localSheetId="4">'[1]PN Y PASIVO'!$B$12</definedName>
    <definedName name="Prima_emision_X1">'[2]PN Y PASIVO'!$B$12</definedName>
    <definedName name="Prima_emision_X2" localSheetId="3">'[1]PN Y PASIVO'!$D$12</definedName>
    <definedName name="Prima_emision_X2" localSheetId="4">'[1]PN Y PASIVO'!$D$12</definedName>
    <definedName name="Prima_emision_X2">'[2]PN Y PASIVO'!$D$12</definedName>
    <definedName name="Prima_emision_X3" localSheetId="3">'[1]PN Y PASIVO'!$F$12</definedName>
    <definedName name="Prima_emision_X3" localSheetId="4">'[1]PN Y PASIVO'!$F$12</definedName>
    <definedName name="Prima_emision_X3">'[2]PN Y PASIVO'!$F$12</definedName>
    <definedName name="Prima_emision_X4" localSheetId="3">'[1]PN Y PASIVO'!$H$12</definedName>
    <definedName name="Prima_emision_X4" localSheetId="4">'[1]PN Y PASIVO'!$H$12</definedName>
    <definedName name="Prima_emision_X4">'[2]PN Y PASIVO'!$H$12</definedName>
    <definedName name="Prima_emision_X5" localSheetId="3">'[1]PN Y PASIVO'!$J$12</definedName>
    <definedName name="Prima_emision_X5" localSheetId="4">'[1]PN Y PASIVO'!$J$12</definedName>
    <definedName name="Prima_emision_X5">'[2]PN Y PASIVO'!$J$12</definedName>
    <definedName name="Provisiones_cp_X1" localSheetId="3">'[1]PN Y PASIVO'!$B$46</definedName>
    <definedName name="Provisiones_cp_X1" localSheetId="4">'[1]PN Y PASIVO'!$B$46</definedName>
    <definedName name="Provisiones_cp_X1">'[2]PN Y PASIVO'!$B$46</definedName>
    <definedName name="Provisiones_cp_X2" localSheetId="3">'[1]PN Y PASIVO'!$D$46</definedName>
    <definedName name="Provisiones_cp_X2" localSheetId="4">'[1]PN Y PASIVO'!$D$46</definedName>
    <definedName name="Provisiones_cp_X2">'[2]PN Y PASIVO'!$D$46</definedName>
    <definedName name="Provisiones_cp_X3" localSheetId="3">'[1]PN Y PASIVO'!$F$46</definedName>
    <definedName name="Provisiones_cp_X3" localSheetId="4">'[1]PN Y PASIVO'!$F$46</definedName>
    <definedName name="Provisiones_cp_X3">'[2]PN Y PASIVO'!$F$46</definedName>
    <definedName name="Provisiones_cp_X4" localSheetId="3">'[1]PN Y PASIVO'!$H$46</definedName>
    <definedName name="Provisiones_cp_X4" localSheetId="4">'[1]PN Y PASIVO'!$H$46</definedName>
    <definedName name="Provisiones_cp_X4">'[2]PN Y PASIVO'!$H$46</definedName>
    <definedName name="Provisiones_cp_X5" localSheetId="3">'[1]PN Y PASIVO'!$J$46</definedName>
    <definedName name="Provisiones_cp_X5" localSheetId="4">'[1]PN Y PASIVO'!$J$46</definedName>
    <definedName name="Provisiones_cp_X5">'[2]PN Y PASIVO'!$J$46</definedName>
    <definedName name="Provisiones_lp_X1" localSheetId="3">'[1]PN Y PASIVO'!$B$30</definedName>
    <definedName name="Provisiones_lp_X1" localSheetId="4">'[1]PN Y PASIVO'!$B$30</definedName>
    <definedName name="Provisiones_lp_X1">'[2]PN Y PASIVO'!$B$30</definedName>
    <definedName name="Provisiones_lp_X2" localSheetId="3">'[1]PN Y PASIVO'!$D$30</definedName>
    <definedName name="Provisiones_lp_X2" localSheetId="4">'[1]PN Y PASIVO'!$D$30</definedName>
    <definedName name="Provisiones_lp_X2">'[2]PN Y PASIVO'!$D$30</definedName>
    <definedName name="Provisiones_lp_X3" localSheetId="3">'[1]PN Y PASIVO'!$F$30</definedName>
    <definedName name="Provisiones_lp_X3" localSheetId="4">'[1]PN Y PASIVO'!$F$30</definedName>
    <definedName name="Provisiones_lp_X3">'[2]PN Y PASIVO'!$F$30</definedName>
    <definedName name="Provisiones_lp_X4" localSheetId="3">'[1]PN Y PASIVO'!$H$30</definedName>
    <definedName name="Provisiones_lp_X4" localSheetId="4">'[1]PN Y PASIVO'!$H$30</definedName>
    <definedName name="Provisiones_lp_X4">'[2]PN Y PASIVO'!$H$30</definedName>
    <definedName name="Provisiones_lp_X5" localSheetId="3">'[1]PN Y PASIVO'!$J$30</definedName>
    <definedName name="Provisiones_lp_X5" localSheetId="4">'[1]PN Y PASIVO'!$J$30</definedName>
    <definedName name="Provisiones_lp_X5">'[2]PN Y PASIVO'!$J$30</definedName>
    <definedName name="Punto_equilibrio_X1" localSheetId="3">[1]RATIOS!$B$47</definedName>
    <definedName name="Punto_equilibrio_X1" localSheetId="4">[1]RATIOS!$B$47</definedName>
    <definedName name="Punto_equilibrio_X1">[2]RATIOS!$B$47</definedName>
    <definedName name="Punto_equilibrio_X2" localSheetId="3">[1]RATIOS!$C$47</definedName>
    <definedName name="Punto_equilibrio_X2" localSheetId="4">[1]RATIOS!$C$47</definedName>
    <definedName name="Punto_equilibrio_X2">[2]RATIOS!$C$47</definedName>
    <definedName name="Punto_equilibrio_X3" localSheetId="3">[1]RATIOS!$D$47</definedName>
    <definedName name="Punto_equilibrio_X3" localSheetId="4">[1]RATIOS!$D$47</definedName>
    <definedName name="Punto_equilibrio_X3">[2]RATIOS!$D$47</definedName>
    <definedName name="Punto_equilibrio_X4" localSheetId="3">[1]RATIOS!$E$47</definedName>
    <definedName name="Punto_equilibrio_X4" localSheetId="4">[1]RATIOS!$E$47</definedName>
    <definedName name="Punto_equilibrio_X4">[2]RATIOS!$E$47</definedName>
    <definedName name="Punto_equilibrio_X5" localSheetId="3">[1]RATIOS!$F$47</definedName>
    <definedName name="Punto_equilibrio_X5" localSheetId="4">[1]RATIOS!$F$47</definedName>
    <definedName name="Punto_equilibrio_X5">[2]RATIOS!$F$47</definedName>
    <definedName name="R_X1" localSheetId="3">[1]PREDICCIONES!$E$68</definedName>
    <definedName name="R_X1" localSheetId="4">[1]PREDICCIONES!$E$68</definedName>
    <definedName name="R_X1">[2]PREDICCIONES!$E$68</definedName>
    <definedName name="R_X2" localSheetId="3">[1]PREDICCIONES!$F$68</definedName>
    <definedName name="R_X2" localSheetId="4">[1]PREDICCIONES!$F$68</definedName>
    <definedName name="R_X2">[2]PREDICCIONES!$F$68</definedName>
    <definedName name="R_X3" localSheetId="3">[1]PREDICCIONES!$G$68</definedName>
    <definedName name="R_X3" localSheetId="4">[1]PREDICCIONES!$G$68</definedName>
    <definedName name="R_X3">[2]PREDICCIONES!$G$68</definedName>
    <definedName name="R_X4" localSheetId="3">[1]PREDICCIONES!$H$68</definedName>
    <definedName name="R_X4" localSheetId="4">[1]PREDICCIONES!$H$68</definedName>
    <definedName name="R_X4">[2]PREDICCIONES!$H$68</definedName>
    <definedName name="R_X5" localSheetId="3">[1]PREDICCIONES!$I$68</definedName>
    <definedName name="R_X5" localSheetId="4">[1]PREDICCIONES!$I$68</definedName>
    <definedName name="R_X5">[2]PREDICCIONES!$I$68</definedName>
    <definedName name="Reservas_X1" localSheetId="3">'[1]PN Y PASIVO'!$B$13</definedName>
    <definedName name="Reservas_X1" localSheetId="4">'[1]PN Y PASIVO'!$B$13</definedName>
    <definedName name="Reservas_X1">'[2]PN Y PASIVO'!$B$13</definedName>
    <definedName name="Reservas_X2" localSheetId="3">'[1]PN Y PASIVO'!$D$13</definedName>
    <definedName name="Reservas_X2" localSheetId="4">'[1]PN Y PASIVO'!$D$13</definedName>
    <definedName name="Reservas_X2">'[2]PN Y PASIVO'!$D$13</definedName>
    <definedName name="Reservas_X3" localSheetId="3">'[1]PN Y PASIVO'!$F$13</definedName>
    <definedName name="Reservas_X3" localSheetId="4">'[1]PN Y PASIVO'!$F$13</definedName>
    <definedName name="Reservas_X3">'[2]PN Y PASIVO'!$F$13</definedName>
    <definedName name="Reservas_X4" localSheetId="3">'[1]PN Y PASIVO'!$H$13</definedName>
    <definedName name="Reservas_X4" localSheetId="4">'[1]PN Y PASIVO'!$H$13</definedName>
    <definedName name="Reservas_X4">'[2]PN Y PASIVO'!$H$13</definedName>
    <definedName name="Reservas_X5" localSheetId="3">'[1]PN Y PASIVO'!$J$13</definedName>
    <definedName name="Reservas_X5" localSheetId="4">'[1]PN Y PASIVO'!$J$13</definedName>
    <definedName name="Reservas_X5">'[2]PN Y PASIVO'!$J$13</definedName>
    <definedName name="Resultado_ejercicio_balance_X1" localSheetId="3">'[1]PN Y PASIVO'!$B$21</definedName>
    <definedName name="Resultado_ejercicio_balance_X1" localSheetId="4">'[1]PN Y PASIVO'!$B$21</definedName>
    <definedName name="Resultado_ejercicio_balance_X1">'[2]PN Y PASIVO'!$B$21</definedName>
    <definedName name="Resultado_ejercicio_balance_X2" localSheetId="3">'[1]PN Y PASIVO'!$D$21</definedName>
    <definedName name="Resultado_ejercicio_balance_X2" localSheetId="4">'[1]PN Y PASIVO'!$D$21</definedName>
    <definedName name="Resultado_ejercicio_balance_X2">'[2]PN Y PASIVO'!$D$21</definedName>
    <definedName name="Resultado_ejercicio_balance_X3" localSheetId="3">'[1]PN Y PASIVO'!$F$21</definedName>
    <definedName name="Resultado_ejercicio_balance_X3" localSheetId="4">'[1]PN Y PASIVO'!$F$21</definedName>
    <definedName name="Resultado_ejercicio_balance_X3">'[2]PN Y PASIVO'!$F$21</definedName>
    <definedName name="Resultado_ejercicio_balance_X4" localSheetId="3">'[1]PN Y PASIVO'!$H$21</definedName>
    <definedName name="Resultado_ejercicio_balance_X4" localSheetId="4">'[1]PN Y PASIVO'!$H$21</definedName>
    <definedName name="Resultado_ejercicio_balance_X4">'[2]PN Y PASIVO'!$H$21</definedName>
    <definedName name="Resultado_ejercicio_balance_X5" localSheetId="3">'[1]PN Y PASIVO'!$J$21</definedName>
    <definedName name="Resultado_ejercicio_balance_X5" localSheetId="4">'[1]PN Y PASIVO'!$J$21</definedName>
    <definedName name="Resultado_ejercicio_balance_X5">'[2]PN Y PASIVO'!$J$21</definedName>
    <definedName name="Resultado_ejercicio_pyg_X1" localSheetId="3">[1]PyG!$B$60</definedName>
    <definedName name="Resultado_ejercicio_pyg_X1" localSheetId="4">[1]PyG!$B$60</definedName>
    <definedName name="Resultado_ejercicio_pyg_X1">[2]PyG!$B$60</definedName>
    <definedName name="Resultado_ejercicio_pyg_X2" localSheetId="3">[1]PyG!$E$60</definedName>
    <definedName name="Resultado_ejercicio_pyg_X2" localSheetId="4">[1]PyG!$E$60</definedName>
    <definedName name="Resultado_ejercicio_pyg_X2">[2]PyG!$E$60</definedName>
    <definedName name="Resultado_ejercicio_pyg_X3" localSheetId="3">[1]PyG!$H$60</definedName>
    <definedName name="Resultado_ejercicio_pyg_X3" localSheetId="4">[1]PyG!$H$60</definedName>
    <definedName name="Resultado_ejercicio_pyg_X3">[2]PyG!$H$60</definedName>
    <definedName name="Resultado_ejercicio_pyg_X4" localSheetId="3">[1]PyG!$K$60</definedName>
    <definedName name="Resultado_ejercicio_pyg_X4" localSheetId="4">[1]PyG!$K$60</definedName>
    <definedName name="Resultado_ejercicio_pyg_X4">[2]PyG!$K$60</definedName>
    <definedName name="Resultado_ejercicio_pyg_X5" localSheetId="3">[1]PyG!$N$60</definedName>
    <definedName name="Resultado_ejercicio_pyg_X5" localSheetId="4">[1]PyG!$N$60</definedName>
    <definedName name="Resultado_ejercicio_pyg_X5">[2]PyG!$N$60</definedName>
    <definedName name="Resultado_explotacion_X1" localSheetId="3">[1]PyG!$B$36</definedName>
    <definedName name="Resultado_explotacion_X1" localSheetId="4">[1]PyG!$B$36</definedName>
    <definedName name="Resultado_explotacion_X1">[2]PyG!$B$36</definedName>
    <definedName name="Resultado_explotacion_X2" localSheetId="3">[1]PyG!$E$36</definedName>
    <definedName name="Resultado_explotacion_X2" localSheetId="4">[1]PyG!$E$36</definedName>
    <definedName name="Resultado_explotacion_X2">[2]PyG!$E$36</definedName>
    <definedName name="Resultado_explotacion_X3" localSheetId="3">[1]PyG!$H$36</definedName>
    <definedName name="Resultado_explotacion_X3" localSheetId="4">[1]PyG!$H$36</definedName>
    <definedName name="Resultado_explotacion_X3">[2]PyG!$H$36</definedName>
    <definedName name="Resultado_explotacion_X4" localSheetId="3">[1]PyG!$K$36</definedName>
    <definedName name="Resultado_explotacion_X4" localSheetId="4">[1]PyG!$K$36</definedName>
    <definedName name="Resultado_explotacion_X4">[2]PyG!$K$36</definedName>
    <definedName name="Resultado_explotacion_X5" localSheetId="3">[1]PyG!$N$36</definedName>
    <definedName name="Resultado_explotacion_X5" localSheetId="4">[1]PyG!$N$36</definedName>
    <definedName name="Resultado_explotacion_X5">[2]PyG!$N$36</definedName>
    <definedName name="Resultados_ejercicios_anteriores_X1" localSheetId="3">'[1]PN Y PASIVO'!$B$17</definedName>
    <definedName name="Resultados_ejercicios_anteriores_X1" localSheetId="4">'[1]PN Y PASIVO'!$B$17</definedName>
    <definedName name="Resultados_ejercicios_anteriores_X1">'[2]PN Y PASIVO'!$B$17</definedName>
    <definedName name="Resultados_ejercicios_anteriores_X2" localSheetId="3">'[1]PN Y PASIVO'!$D$17</definedName>
    <definedName name="Resultados_ejercicios_anteriores_X2" localSheetId="4">'[1]PN Y PASIVO'!$D$17</definedName>
    <definedName name="Resultados_ejercicios_anteriores_X2">'[2]PN Y PASIVO'!$D$17</definedName>
    <definedName name="Resultados_ejercicios_anteriores_X3" localSheetId="3">'[1]PN Y PASIVO'!$F$17</definedName>
    <definedName name="Resultados_ejercicios_anteriores_X3" localSheetId="4">'[1]PN Y PASIVO'!$F$17</definedName>
    <definedName name="Resultados_ejercicios_anteriores_X3">'[2]PN Y PASIVO'!$F$17</definedName>
    <definedName name="Resultados_ejercicios_anteriores_X4" localSheetId="3">'[1]PN Y PASIVO'!$H$17</definedName>
    <definedName name="Resultados_ejercicios_anteriores_X4" localSheetId="4">'[1]PN Y PASIVO'!$H$17</definedName>
    <definedName name="Resultados_ejercicios_anteriores_X4">'[2]PN Y PASIVO'!$H$17</definedName>
    <definedName name="Resultados_ejercicios_anteriores_X5" localSheetId="3">'[1]PN Y PASIVO'!$J$17</definedName>
    <definedName name="Resultados_ejercicios_anteriores_X5" localSheetId="4">'[1]PN Y PASIVO'!$J$17</definedName>
    <definedName name="Resultados_ejercicios_anteriores_X5">'[2]PN Y PASIVO'!$J$17</definedName>
    <definedName name="Subvenciones_donaciones_legados_X1" localSheetId="3">'[1]PN Y PASIVO'!$B$28</definedName>
    <definedName name="Subvenciones_donaciones_legados_X1" localSheetId="4">'[1]PN Y PASIVO'!$B$28</definedName>
    <definedName name="Subvenciones_donaciones_legados_X1">'[2]PN Y PASIVO'!$B$28</definedName>
    <definedName name="Subvenciones_donaciones_legados_X2" localSheetId="3">'[1]PN Y PASIVO'!$D$28</definedName>
    <definedName name="Subvenciones_donaciones_legados_X2" localSheetId="4">'[1]PN Y PASIVO'!$D$28</definedName>
    <definedName name="Subvenciones_donaciones_legados_X2">'[2]PN Y PASIVO'!$D$28</definedName>
    <definedName name="Subvenciones_donaciones_legados_X3" localSheetId="3">'[1]PN Y PASIVO'!$F$28</definedName>
    <definedName name="Subvenciones_donaciones_legados_X3" localSheetId="4">'[1]PN Y PASIVO'!$F$28</definedName>
    <definedName name="Subvenciones_donaciones_legados_X3">'[2]PN Y PASIVO'!$F$28</definedName>
    <definedName name="Subvenciones_donaciones_legados_X4" localSheetId="3">'[1]PN Y PASIVO'!$H$28</definedName>
    <definedName name="Subvenciones_donaciones_legados_X4" localSheetId="4">'[1]PN Y PASIVO'!$H$28</definedName>
    <definedName name="Subvenciones_donaciones_legados_X4">'[2]PN Y PASIVO'!$H$28</definedName>
    <definedName name="Subvenciones_donaciones_legados_X5" localSheetId="3">'[1]PN Y PASIVO'!$J$28</definedName>
    <definedName name="Subvenciones_donaciones_legados_X5" localSheetId="4">'[1]PN Y PASIVO'!$J$28</definedName>
    <definedName name="Subvenciones_donaciones_legados_X5">'[2]PN Y PASIVO'!$J$28</definedName>
    <definedName name="Tipo_interes_mercado_deuda_X1" localSheetId="3">[1]Datos!$E$25</definedName>
    <definedName name="Tipo_interes_mercado_deuda_X1" localSheetId="4">[1]Datos!$E$25</definedName>
    <definedName name="Tipo_interes_mercado_deuda_X1">[2]Datos!$E$25</definedName>
    <definedName name="Tipo_interes_mercado_deuda_X2" localSheetId="3">[1]Datos!$F$25</definedName>
    <definedName name="Tipo_interes_mercado_deuda_X2" localSheetId="4">[1]Datos!$F$25</definedName>
    <definedName name="Tipo_interes_mercado_deuda_X2">[2]Datos!$F$25</definedName>
    <definedName name="Tipo_interes_mercado_deuda_X3" localSheetId="3">[1]Datos!$G$25</definedName>
    <definedName name="Tipo_interes_mercado_deuda_X3" localSheetId="4">[1]Datos!$G$25</definedName>
    <definedName name="Tipo_interes_mercado_deuda_X3">[2]Datos!$G$25</definedName>
    <definedName name="Tipo_interes_mercado_deuda_X4" localSheetId="3">[1]Datos!$H$25</definedName>
    <definedName name="Tipo_interes_mercado_deuda_X4" localSheetId="4">[1]Datos!$H$25</definedName>
    <definedName name="Tipo_interes_mercado_deuda_X4">[2]Datos!$H$25</definedName>
    <definedName name="Tipo_interes_mercado_deuda_X5" localSheetId="3">[1]Datos!$I$25</definedName>
    <definedName name="Tipo_interes_mercado_deuda_X5" localSheetId="4">[1]Datos!$I$25</definedName>
    <definedName name="Tipo_interes_mercado_deuda_X5">[2]Datos!$I$25</definedName>
    <definedName name="Tipo_IVA_medio_compras" localSheetId="3">[1]Datos!$E$15</definedName>
    <definedName name="Tipo_IVA_medio_compras" localSheetId="4">[1]Datos!$E$15</definedName>
    <definedName name="Tipo_IVA_medio_compras">[2]Datos!$E$15</definedName>
    <definedName name="Tipo_IVA_medio_ventas" localSheetId="3">[1]Datos!$E$16</definedName>
    <definedName name="Tipo_IVA_medio_ventas" localSheetId="4">[1]Datos!$E$16</definedName>
    <definedName name="Tipo_IVA_medio_ventas">[2]Datos!$E$16</definedName>
    <definedName name="Total_activo_X1" localSheetId="0">#REF!</definedName>
    <definedName name="Total_activo_X1" localSheetId="3">#REF!</definedName>
    <definedName name="Total_activo_X1" localSheetId="1">#REF!</definedName>
    <definedName name="Total_activo_X1" localSheetId="2">#REF!</definedName>
    <definedName name="Total_activo_X1" localSheetId="5">#REF!</definedName>
    <definedName name="Total_activo_X1">#REF!</definedName>
    <definedName name="Total_activo_X2" localSheetId="0">#REF!</definedName>
    <definedName name="Total_activo_X2" localSheetId="3">#REF!</definedName>
    <definedName name="Total_activo_X2" localSheetId="1">#REF!</definedName>
    <definedName name="Total_activo_X2" localSheetId="2">#REF!</definedName>
    <definedName name="Total_activo_X2" localSheetId="5">#REF!</definedName>
    <definedName name="Total_activo_X2">#REF!</definedName>
    <definedName name="Total_activo_X3" localSheetId="0">#REF!</definedName>
    <definedName name="Total_activo_X3" localSheetId="3">#REF!</definedName>
    <definedName name="Total_activo_X3" localSheetId="1">#REF!</definedName>
    <definedName name="Total_activo_X3" localSheetId="2">#REF!</definedName>
    <definedName name="Total_activo_X3" localSheetId="5">#REF!</definedName>
    <definedName name="Total_activo_X3">#REF!</definedName>
    <definedName name="Total_activo_X4" localSheetId="0">#REF!</definedName>
    <definedName name="Total_activo_X4" localSheetId="3">#REF!</definedName>
    <definedName name="Total_activo_X4" localSheetId="1">#REF!</definedName>
    <definedName name="Total_activo_X4" localSheetId="2">#REF!</definedName>
    <definedName name="Total_activo_X4" localSheetId="5">#REF!</definedName>
    <definedName name="Total_activo_X4">#REF!</definedName>
    <definedName name="Total_activo_X5" localSheetId="0">#REF!</definedName>
    <definedName name="Total_activo_X5" localSheetId="3">#REF!</definedName>
    <definedName name="Total_activo_X5" localSheetId="1">#REF!</definedName>
    <definedName name="Total_activo_X5" localSheetId="2">#REF!</definedName>
    <definedName name="Total_activo_X5" localSheetId="5">#REF!</definedName>
    <definedName name="Total_activo_X5">#REF!</definedName>
    <definedName name="Total_activo_X6" localSheetId="3">[1]Datos!$E$32</definedName>
    <definedName name="Total_activo_X6" localSheetId="4">[1]Datos!$E$32</definedName>
    <definedName name="Total_activo_X6">[2]Datos!$E$32</definedName>
    <definedName name="Total_PN_pasivo_X1" localSheetId="3">'[1]PN Y PASIVO'!$B$63</definedName>
    <definedName name="Total_PN_pasivo_X1" localSheetId="4">'[1]PN Y PASIVO'!$B$63</definedName>
    <definedName name="Total_PN_pasivo_X1">'[2]PN Y PASIVO'!$B$63</definedName>
    <definedName name="Total_PN_pasivo_X2" localSheetId="3">'[1]PN Y PASIVO'!$D$63</definedName>
    <definedName name="Total_PN_pasivo_X2" localSheetId="4">'[1]PN Y PASIVO'!$D$63</definedName>
    <definedName name="Total_PN_pasivo_X2">'[2]PN Y PASIVO'!$D$63</definedName>
    <definedName name="Total_PN_pasivo_X3" localSheetId="3">'[1]PN Y PASIVO'!$F$63</definedName>
    <definedName name="Total_PN_pasivo_X3" localSheetId="4">'[1]PN Y PASIVO'!$F$63</definedName>
    <definedName name="Total_PN_pasivo_X3">'[2]PN Y PASIVO'!$F$63</definedName>
    <definedName name="Total_PN_pasivo_X4" localSheetId="3">'[1]PN Y PASIVO'!$H$63</definedName>
    <definedName name="Total_PN_pasivo_X4" localSheetId="4">'[1]PN Y PASIVO'!$H$63</definedName>
    <definedName name="Total_PN_pasivo_X4">'[2]PN Y PASIVO'!$H$63</definedName>
    <definedName name="Total_PN_pasivo_X5" localSheetId="3">'[1]PN Y PASIVO'!$J$63</definedName>
    <definedName name="Total_PN_pasivo_X5" localSheetId="4">'[1]PN Y PASIVO'!$J$63</definedName>
    <definedName name="Total_PN_pasivo_X5">'[2]PN Y PASIVO'!$J$63</definedName>
    <definedName name="Ventas_nuevos_productos_X1" localSheetId="3">[1]Datos!$E$23</definedName>
    <definedName name="Ventas_nuevos_productos_X1" localSheetId="4">[1]Datos!$E$23</definedName>
    <definedName name="Ventas_nuevos_productos_X1">[2]Datos!$E$23</definedName>
    <definedName name="Ventas_nuevos_productos_X2" localSheetId="3">[1]Datos!$F$23</definedName>
    <definedName name="Ventas_nuevos_productos_X2" localSheetId="4">[1]Datos!$F$23</definedName>
    <definedName name="Ventas_nuevos_productos_X2">[2]Datos!$F$23</definedName>
    <definedName name="Ventas_nuevos_productos_X3" localSheetId="3">[1]Datos!$G$23</definedName>
    <definedName name="Ventas_nuevos_productos_X3" localSheetId="4">[1]Datos!$G$23</definedName>
    <definedName name="Ventas_nuevos_productos_X3">[2]Datos!$G$23</definedName>
    <definedName name="Ventas_nuevos_productos_X4" localSheetId="3">[1]Datos!$H$23</definedName>
    <definedName name="Ventas_nuevos_productos_X4" localSheetId="4">[1]Datos!$H$23</definedName>
    <definedName name="Ventas_nuevos_productos_X4">[2]Datos!$H$23</definedName>
    <definedName name="Ventas_nuevos_productos_X5" localSheetId="3">[1]Datos!$I$23</definedName>
    <definedName name="Ventas_nuevos_productos_X5" localSheetId="4">[1]Datos!$I$23</definedName>
    <definedName name="Ventas_nuevos_productos_X5">[2]Datos!$I$23</definedName>
    <definedName name="Ventas_sector_X1" localSheetId="3">[1]Datos!$E$22</definedName>
    <definedName name="Ventas_sector_X1" localSheetId="4">[1]Datos!$E$22</definedName>
    <definedName name="Ventas_sector_X1">[2]Datos!$E$22</definedName>
    <definedName name="Ventas_sector_X2" localSheetId="3">[1]Datos!$F$22</definedName>
    <definedName name="Ventas_sector_X2" localSheetId="4">[1]Datos!$F$22</definedName>
    <definedName name="Ventas_sector_X2">[2]Datos!$F$22</definedName>
    <definedName name="Ventas_sector_X3" localSheetId="3">[1]Datos!$G$22</definedName>
    <definedName name="Ventas_sector_X3" localSheetId="4">[1]Datos!$G$22</definedName>
    <definedName name="Ventas_sector_X3">[2]Datos!$G$22</definedName>
    <definedName name="Ventas_sector_X4" localSheetId="3">[1]Datos!$H$22</definedName>
    <definedName name="Ventas_sector_X4" localSheetId="4">[1]Datos!$H$22</definedName>
    <definedName name="Ventas_sector_X4">[2]Datos!$H$22</definedName>
    <definedName name="Ventas_sector_X5" localSheetId="3">[1]Datos!$I$22</definedName>
    <definedName name="Ventas_sector_X5" localSheetId="4">[1]Datos!$I$22</definedName>
    <definedName name="Ventas_sector_X5">[2]Datos!$I$22</definedName>
    <definedName name="Ventas_X1" localSheetId="3">[1]PyG!$B$9</definedName>
    <definedName name="Ventas_X1" localSheetId="4">[1]PyG!$B$9</definedName>
    <definedName name="Ventas_X1">[2]PyG!$B$9</definedName>
    <definedName name="Ventas_X2" localSheetId="3">[1]PyG!$E$9</definedName>
    <definedName name="Ventas_X2" localSheetId="4">[1]PyG!$E$9</definedName>
    <definedName name="Ventas_X2">[2]PyG!$E$9</definedName>
    <definedName name="Ventas_X3" localSheetId="3">[1]PyG!$H$9</definedName>
    <definedName name="Ventas_X3" localSheetId="4">[1]PyG!$H$9</definedName>
    <definedName name="Ventas_X3">[2]PyG!$H$9</definedName>
    <definedName name="Ventas_X4" localSheetId="3">[1]PyG!$K$9</definedName>
    <definedName name="Ventas_X4" localSheetId="4">[1]PyG!$K$9</definedName>
    <definedName name="Ventas_X4">[2]PyG!$K$9</definedName>
    <definedName name="Ventas_X5" localSheetId="3">[1]PyG!$N$9</definedName>
    <definedName name="Ventas_X5" localSheetId="4">[1]PyG!$N$9</definedName>
    <definedName name="Ventas_X5">[2]PyG!$N$9</definedName>
  </definedNames>
  <calcPr calcId="152511"/>
</workbook>
</file>

<file path=xl/calcChain.xml><?xml version="1.0" encoding="utf-8"?>
<calcChain xmlns="http://schemas.openxmlformats.org/spreadsheetml/2006/main">
  <c r="B2" i="36" l="1"/>
  <c r="B1" i="42"/>
  <c r="D3" i="42"/>
  <c r="D2" i="42" s="1"/>
  <c r="E3" i="42"/>
  <c r="E2" i="42" s="1"/>
  <c r="D6" i="42"/>
  <c r="E6" i="42"/>
  <c r="D9" i="42"/>
  <c r="E9" i="42"/>
  <c r="D14" i="42"/>
  <c r="D12" i="42" s="1"/>
  <c r="E14" i="42"/>
  <c r="E12" i="42" s="1"/>
  <c r="F4" i="38"/>
  <c r="F17" i="38" s="1"/>
  <c r="G4" i="38"/>
  <c r="G17" i="38" s="1"/>
  <c r="F23" i="38"/>
  <c r="G23" i="38"/>
  <c r="G29" i="38" l="1"/>
  <c r="G24" i="38"/>
  <c r="G26" i="38" s="1"/>
  <c r="G28" i="38" s="1"/>
  <c r="G11" i="37" s="1"/>
  <c r="F29" i="38"/>
  <c r="F24" i="38"/>
  <c r="F26" i="38" s="1"/>
  <c r="F28" i="38" s="1"/>
  <c r="F11" i="37" s="1"/>
  <c r="D20" i="42"/>
  <c r="E20" i="42"/>
  <c r="F14" i="37" l="1"/>
  <c r="G14" i="37"/>
  <c r="F21" i="37"/>
  <c r="G21" i="37"/>
  <c r="F28" i="37"/>
  <c r="G28" i="37"/>
  <c r="F3" i="36"/>
  <c r="G3" i="36"/>
  <c r="F10" i="36"/>
  <c r="F10" i="41" s="1"/>
  <c r="G10" i="36"/>
  <c r="G10" i="41" s="1"/>
  <c r="D2" i="38"/>
  <c r="D2" i="41" s="1"/>
  <c r="D2" i="37"/>
  <c r="E2" i="36"/>
  <c r="E2" i="38" s="1"/>
  <c r="B2" i="37"/>
  <c r="C2" i="36"/>
  <c r="C2" i="38" s="1"/>
  <c r="C2" i="41" s="1"/>
  <c r="B21" i="42"/>
  <c r="F11" i="41" l="1"/>
  <c r="F12" i="41"/>
  <c r="G19" i="37"/>
  <c r="G5" i="41"/>
  <c r="G18" i="36"/>
  <c r="G14" i="41" s="1"/>
  <c r="F18" i="36"/>
  <c r="F19" i="37"/>
  <c r="F5" i="41"/>
  <c r="G11" i="41"/>
  <c r="G12" i="41"/>
  <c r="F14" i="41"/>
  <c r="F4" i="41"/>
  <c r="E2" i="41"/>
  <c r="C1" i="42"/>
  <c r="F2" i="36"/>
  <c r="C2" i="37"/>
  <c r="E2" i="37"/>
  <c r="B2" i="38"/>
  <c r="B2" i="41" s="1"/>
  <c r="C9" i="42"/>
  <c r="F9" i="42"/>
  <c r="C14" i="42"/>
  <c r="C12" i="42" s="1"/>
  <c r="F14" i="42"/>
  <c r="F12" i="42" s="1"/>
  <c r="B14" i="42"/>
  <c r="B12" i="42" s="1"/>
  <c r="B9" i="42"/>
  <c r="C6" i="42"/>
  <c r="F6" i="42"/>
  <c r="B6" i="42"/>
  <c r="C3" i="42"/>
  <c r="C2" i="42" s="1"/>
  <c r="F3" i="42"/>
  <c r="B3" i="42"/>
  <c r="B2" i="42" s="1"/>
  <c r="H4" i="38"/>
  <c r="E4" i="38"/>
  <c r="D4" i="38"/>
  <c r="C4" i="38"/>
  <c r="B4" i="38"/>
  <c r="G4" i="41" l="1"/>
  <c r="F2" i="42"/>
  <c r="F2" i="38"/>
  <c r="F2" i="37"/>
  <c r="G2" i="36"/>
  <c r="F20" i="42"/>
  <c r="B20" i="42"/>
  <c r="B22" i="42" s="1"/>
  <c r="C20" i="42"/>
  <c r="D1" i="42" l="1"/>
  <c r="F2" i="41"/>
  <c r="G2" i="38"/>
  <c r="G2" i="37"/>
  <c r="H2" i="36"/>
  <c r="B23" i="42"/>
  <c r="D20" i="36"/>
  <c r="D22" i="36"/>
  <c r="C22" i="42"/>
  <c r="D22" i="42" s="1"/>
  <c r="E22" i="42" s="1"/>
  <c r="D21" i="39"/>
  <c r="C21" i="39"/>
  <c r="H2" i="38" l="1"/>
  <c r="H2" i="37"/>
  <c r="G2" i="41"/>
  <c r="E1" i="42"/>
  <c r="C23" i="42"/>
  <c r="E20" i="36"/>
  <c r="E22" i="36"/>
  <c r="F22" i="42"/>
  <c r="H23" i="38"/>
  <c r="E23" i="38"/>
  <c r="D23" i="38"/>
  <c r="C23" i="38"/>
  <c r="B23" i="38"/>
  <c r="H17" i="38"/>
  <c r="E17" i="38"/>
  <c r="E29" i="38" s="1"/>
  <c r="E5" i="41" s="1"/>
  <c r="D17" i="38"/>
  <c r="C17" i="38"/>
  <c r="B17" i="38"/>
  <c r="H28" i="37"/>
  <c r="E28" i="37"/>
  <c r="D28" i="37"/>
  <c r="C28" i="37"/>
  <c r="B28" i="37"/>
  <c r="H21" i="37"/>
  <c r="E21" i="37"/>
  <c r="D21" i="37"/>
  <c r="D19" i="37" s="1"/>
  <c r="C21" i="37"/>
  <c r="A22" i="39" s="1"/>
  <c r="B21" i="37"/>
  <c r="H19" i="37"/>
  <c r="E19" i="37" s="1"/>
  <c r="H14" i="37"/>
  <c r="E14" i="37"/>
  <c r="D14" i="37"/>
  <c r="C14" i="37"/>
  <c r="B14" i="37"/>
  <c r="B12" i="41" l="1"/>
  <c r="B11" i="41"/>
  <c r="C19" i="37"/>
  <c r="B19" i="37" s="1"/>
  <c r="C11" i="41"/>
  <c r="C12" i="41"/>
  <c r="D12" i="41"/>
  <c r="D11" i="41"/>
  <c r="F1" i="42"/>
  <c r="H2" i="41"/>
  <c r="F23" i="42"/>
  <c r="H20" i="36"/>
  <c r="H12" i="41"/>
  <c r="H22" i="36"/>
  <c r="H11" i="41"/>
  <c r="E12" i="41"/>
  <c r="E11" i="41"/>
  <c r="H29" i="38"/>
  <c r="H5" i="41" s="1"/>
  <c r="E24" i="38"/>
  <c r="D24" i="38"/>
  <c r="D29" i="38"/>
  <c r="D5" i="41" s="1"/>
  <c r="C29" i="38"/>
  <c r="C5" i="41" s="1"/>
  <c r="C24" i="38"/>
  <c r="B24" i="38"/>
  <c r="B29" i="38"/>
  <c r="B5" i="41" l="1"/>
  <c r="D7" i="37"/>
  <c r="H10" i="36" l="1"/>
  <c r="H10" i="41" s="1"/>
  <c r="E10" i="36"/>
  <c r="E10" i="41" s="1"/>
  <c r="D10" i="36"/>
  <c r="D10" i="41" s="1"/>
  <c r="C10" i="36"/>
  <c r="C10" i="41" s="1"/>
  <c r="B10" i="36"/>
  <c r="B10" i="41" s="1"/>
  <c r="H3" i="36"/>
  <c r="E3" i="36"/>
  <c r="D3" i="36"/>
  <c r="C3" i="36"/>
  <c r="B3" i="36"/>
  <c r="C18" i="36" l="1"/>
  <c r="B18" i="36"/>
  <c r="B4" i="41" s="1"/>
  <c r="C4" i="41"/>
  <c r="C14" i="41"/>
  <c r="H18" i="36"/>
  <c r="E18" i="36"/>
  <c r="D18" i="36"/>
  <c r="B26" i="38"/>
  <c r="B28" i="38" s="1"/>
  <c r="B11" i="37" s="1"/>
  <c r="B4" i="37" s="1"/>
  <c r="H24" i="38"/>
  <c r="H26" i="38" s="1"/>
  <c r="H28" i="38" s="1"/>
  <c r="E26" i="38"/>
  <c r="E28" i="38" s="1"/>
  <c r="E11" i="37" s="1"/>
  <c r="D26" i="38"/>
  <c r="D28" i="38" s="1"/>
  <c r="D11" i="37" s="1"/>
  <c r="C26" i="38"/>
  <c r="C28" i="38" s="1"/>
  <c r="C11" i="37" s="1"/>
  <c r="B14" i="41" l="1"/>
  <c r="H11" i="37"/>
  <c r="B3" i="37"/>
  <c r="B15" i="41"/>
  <c r="H4" i="41"/>
  <c r="H14" i="41"/>
  <c r="E4" i="41"/>
  <c r="E14" i="41"/>
  <c r="D4" i="41"/>
  <c r="D14" i="41"/>
  <c r="D9" i="37"/>
  <c r="C4" i="37"/>
  <c r="B9" i="41" l="1"/>
  <c r="B35" i="37"/>
  <c r="B36" i="37" s="1"/>
  <c r="B6" i="41"/>
  <c r="B7" i="41" s="1"/>
  <c r="C15" i="41"/>
  <c r="C3" i="37"/>
  <c r="E9" i="37"/>
  <c r="F9" i="37" s="1"/>
  <c r="D4" i="37"/>
  <c r="G9" i="37" l="1"/>
  <c r="B19" i="36"/>
  <c r="D15" i="41"/>
  <c r="D3" i="37"/>
  <c r="C9" i="41"/>
  <c r="C6" i="41"/>
  <c r="C7" i="41" s="1"/>
  <c r="C35" i="37"/>
  <c r="C36" i="37" s="1"/>
  <c r="H9" i="37" l="1"/>
  <c r="C19" i="36"/>
  <c r="D9" i="41"/>
  <c r="D6" i="41"/>
  <c r="D7" i="41" s="1"/>
  <c r="D35" i="37"/>
  <c r="D36" i="37" s="1"/>
  <c r="D19" i="36" l="1"/>
  <c r="E7" i="37" l="1"/>
  <c r="H7" i="37"/>
  <c r="H4" i="37"/>
  <c r="H3" i="37"/>
  <c r="H35" i="37"/>
  <c r="H36" i="37"/>
  <c r="H19" i="36"/>
  <c r="E4" i="37"/>
  <c r="E3" i="37"/>
  <c r="E35" i="37"/>
  <c r="E36" i="37"/>
  <c r="E19" i="36"/>
  <c r="H6" i="41"/>
  <c r="H7" i="41"/>
  <c r="H9" i="41"/>
  <c r="E6" i="41"/>
  <c r="E7" i="41"/>
  <c r="E9" i="41"/>
  <c r="F7" i="37"/>
  <c r="F4" i="37"/>
  <c r="F3" i="37"/>
  <c r="F35" i="37"/>
  <c r="F6" i="41"/>
  <c r="F7" i="41"/>
  <c r="F9" i="41"/>
  <c r="G7" i="37"/>
  <c r="G4" i="37"/>
  <c r="G3" i="37"/>
  <c r="G6" i="41"/>
  <c r="G7" i="41"/>
  <c r="G9" i="41"/>
  <c r="G35" i="37"/>
  <c r="F15" i="41"/>
  <c r="E15" i="41"/>
  <c r="H15" i="41"/>
  <c r="G15" i="41"/>
</calcChain>
</file>

<file path=xl/sharedStrings.xml><?xml version="1.0" encoding="utf-8"?>
<sst xmlns="http://schemas.openxmlformats.org/spreadsheetml/2006/main" count="135" uniqueCount="125">
  <si>
    <t>ACTIVO</t>
  </si>
  <si>
    <t xml:space="preserve">A) ACTIVO NO CORRIENTE </t>
  </si>
  <si>
    <t>I. Inmovilizado intangible.</t>
  </si>
  <si>
    <t>II. Inmovilizado material.</t>
  </si>
  <si>
    <t>III. Inversiones inmobiliarias.</t>
  </si>
  <si>
    <t>IV. Inversiones empresas asociadas largo plazo.</t>
  </si>
  <si>
    <t>V. Inversiones financieras a largo plazo.</t>
  </si>
  <si>
    <t>VI. Activos por impuesto diferido.</t>
  </si>
  <si>
    <t xml:space="preserve">B) ACTIVO CORRIENTE </t>
  </si>
  <si>
    <t>I. Activos no corrientes mantenidos para la venta.</t>
  </si>
  <si>
    <t>II. Existencias.</t>
  </si>
  <si>
    <t>III. Deudores comerciales y otras cuentas a cobrar.</t>
  </si>
  <si>
    <t>IV. Inversiones en empresas del grupo y asociadas a corto plazo.</t>
  </si>
  <si>
    <t>V. Inversiones financieras a corto plazo.</t>
  </si>
  <si>
    <t>VI. Periodificaciones a corto plazo.</t>
  </si>
  <si>
    <t>VII. Efectivo y otros activos líquidos equivalentes.</t>
  </si>
  <si>
    <t>TOTAL ACTIVO (A + B)</t>
  </si>
  <si>
    <t>PATRIMONIO NETO Y PASIVO</t>
  </si>
  <si>
    <t>A) PATRIMONIO NETO (A-1 + A-2 + A-3)</t>
  </si>
  <si>
    <t>A-1) FONDOS PROPIOS</t>
  </si>
  <si>
    <t>I. Capital.</t>
  </si>
  <si>
    <t>II. Prima de emisión.</t>
  </si>
  <si>
    <t>III. Reservas.</t>
  </si>
  <si>
    <t>IV. (Acciones y participaciones en patrimonio propias).</t>
  </si>
  <si>
    <t>V. Resultados de ejercicios anteriores.</t>
  </si>
  <si>
    <t>VI. Otras aportaciones de socios.</t>
  </si>
  <si>
    <t>VII. Resultado del ejercicio.</t>
  </si>
  <si>
    <t>VIII. (Dividendo a cuenta).</t>
  </si>
  <si>
    <t>IX. Otros instrumentos de patrimonio.</t>
  </si>
  <si>
    <t>A-2) AJUSTES POR CAMBIOS DE VALOR.</t>
  </si>
  <si>
    <t>I. Instrumentos financieros disponibles para la venta.</t>
  </si>
  <si>
    <t>II. Operaciones de cobertura.</t>
  </si>
  <si>
    <t>III. Otros.</t>
  </si>
  <si>
    <t>A-3) SUBVENCIONES</t>
  </si>
  <si>
    <t>B) PASIVO NO CORRIENTE</t>
  </si>
  <si>
    <t>I. Provisiones a largo plazo.</t>
  </si>
  <si>
    <t>II. Deudas a largo plazo.</t>
  </si>
  <si>
    <t>III. Deudas con empresas del grupo y asociadas a largo plazo.</t>
  </si>
  <si>
    <t>IV. Pasivos por impuesto diferido.</t>
  </si>
  <si>
    <t>V. Periodificaciones a largo plazo.</t>
  </si>
  <si>
    <t>C) PASIVO CORRIENTE</t>
  </si>
  <si>
    <t>I. Pasivos vinculados con activos no corrientes mantenidos para la venta.</t>
  </si>
  <si>
    <t>II. Provisiones a corto plazo.</t>
  </si>
  <si>
    <t>III. Deudas a corto plazo.</t>
  </si>
  <si>
    <t>IV. Deudas con empresas del grupo y asociadas a corto plazo.</t>
  </si>
  <si>
    <t>V. Acreedores comerciales y otras cuentas a pagar.</t>
  </si>
  <si>
    <t>TOTAL PATRIMONIO NETO Y PASIVO (A + B + C)</t>
  </si>
  <si>
    <t>CUENTA DE RESULTADOS PROVISIONAL</t>
  </si>
  <si>
    <t xml:space="preserve">A) OPERACIONES CONTINUADAS </t>
  </si>
  <si>
    <t xml:space="preserve">1. Importe neto de la cifra de negocios. </t>
  </si>
  <si>
    <t>2. Variación de existencias</t>
  </si>
  <si>
    <t xml:space="preserve">3. Trabajos realizados por la empresa para su activo.  </t>
  </si>
  <si>
    <t>4. Aprovisionamientos.</t>
  </si>
  <si>
    <t xml:space="preserve">5. Otros ingresos de explotación. </t>
  </si>
  <si>
    <t xml:space="preserve">6. Gastos de personal. </t>
  </si>
  <si>
    <t>7. Otros gastos de explotación.</t>
  </si>
  <si>
    <t xml:space="preserve">8. Amortización del inmovilizado. </t>
  </si>
  <si>
    <t>9. Imputación de subvenciones</t>
  </si>
  <si>
    <t>10. Excesos de provisiones.</t>
  </si>
  <si>
    <t>11. Deterioro y resultado por enajenaciones del inmovilizado.</t>
  </si>
  <si>
    <t xml:space="preserve">12. Ingresos financieros. </t>
  </si>
  <si>
    <t>13. Gastos financieros.</t>
  </si>
  <si>
    <t>14. Variación de valor razonable en instrumentos financieros.</t>
  </si>
  <si>
    <t>15. Diferencias de cambio.</t>
  </si>
  <si>
    <t xml:space="preserve">16. Deterioro y resultado por enajenaciones de instrumentos financieros. </t>
  </si>
  <si>
    <t>A.2) RESULTADO FINANCIERO (12+13+14+15+16)</t>
  </si>
  <si>
    <t>17) Impuestos sobre beneficios.</t>
  </si>
  <si>
    <t>A.4) RESULTADO DEL EJERCICIO PROCEDENTE DE OPERACIONES CONTINUADAS (A.3+17)</t>
  </si>
  <si>
    <t>18) Resultado del ejercicio procedente de operaciones interrumpidas neto de impuestos.</t>
  </si>
  <si>
    <t>A.5) RESULTADO DEL EJERCICIO (A.4+18)</t>
  </si>
  <si>
    <t>HISTÓRICO</t>
  </si>
  <si>
    <t>PROYECCIONES</t>
  </si>
  <si>
    <t>N</t>
  </si>
  <si>
    <t>1. Deudas con entidades de crédito</t>
  </si>
  <si>
    <t>2. Otras</t>
  </si>
  <si>
    <t>3. Préstamo Internacionalización INVERCLM</t>
  </si>
  <si>
    <t>A.6) EBITDA: BENEFICIO BRUTO DE EXPLOTACIÓN ANTES DE INTERESES, IMPUESTOS, DEPRECIACIONES Y AMORTIZACIONES</t>
  </si>
  <si>
    <t>Producto: Préstamo, leasing, póliza, descuento…</t>
  </si>
  <si>
    <t>Importe formalizado</t>
  </si>
  <si>
    <t>Fecha vencimiento</t>
  </si>
  <si>
    <t>Importe pendiente</t>
  </si>
  <si>
    <t>Entidad Financiera: Banco, Caja, etc..</t>
  </si>
  <si>
    <t>DETALLE DEL ENDEUDAMIENTO DEL ÚLTIMO EJERCICIO CERRADO</t>
  </si>
  <si>
    <t>Importe recibo</t>
  </si>
  <si>
    <t>RATIOS E ÍNDICES</t>
  </si>
  <si>
    <t>ENDEUDAMIENTO</t>
  </si>
  <si>
    <t>RATIO DE ENDEUDAMIENTO</t>
  </si>
  <si>
    <t>VIABILIDAD DEL ENDEUDAMIENTO</t>
  </si>
  <si>
    <t>APALANCAMIENTO</t>
  </si>
  <si>
    <t>APALANCAMIENTO FINANCIERO</t>
  </si>
  <si>
    <t>SOLVENCIA</t>
  </si>
  <si>
    <t>LIQUIDEZ</t>
  </si>
  <si>
    <t>TESORERÍA</t>
  </si>
  <si>
    <t>ÁCIDO</t>
  </si>
  <si>
    <t>PATRIMONIO NETO</t>
  </si>
  <si>
    <t>RENTABILIDAD</t>
  </si>
  <si>
    <t>A.1) BAII: RESULTADO DE EXPLOTACIÓN (1+2+3+4+5+6+7+8+9+10+11)</t>
  </si>
  <si>
    <t>A.3) BAI: RESULTADO ANTES DE IMPUESTOS (A.1+A.2)</t>
  </si>
  <si>
    <t>ROI: RENTABILIDAD ECONÓMICA</t>
  </si>
  <si>
    <t>ROE: RENTABILIDAD FINANCIERA</t>
  </si>
  <si>
    <t>1.1. Cifra de negocios nacional</t>
  </si>
  <si>
    <t>1.2. Exportaciones</t>
  </si>
  <si>
    <t>CASH-FLOW</t>
  </si>
  <si>
    <r>
      <t xml:space="preserve">FLUJOS EFECTIVO EXPLOTACIÓN </t>
    </r>
    <r>
      <rPr>
        <b/>
        <i/>
        <sz val="9"/>
        <rFont val="Verdana"/>
        <family val="2"/>
      </rPr>
      <t>(CASH-FLOW OPERACIONES / NOF)</t>
    </r>
  </si>
  <si>
    <t>COBROS DE EXPLOTACIÓN</t>
  </si>
  <si>
    <t>PAGOS DE EXPLOTACIÓN</t>
  </si>
  <si>
    <r>
      <t xml:space="preserve">FLUJOS EFECTIVO INVERSIÓN </t>
    </r>
    <r>
      <rPr>
        <b/>
        <i/>
        <sz val="9"/>
        <rFont val="Verdana"/>
        <family val="2"/>
      </rPr>
      <t>(CASH FLOW DEL ACTIVO FIJO / CAPEX)</t>
    </r>
  </si>
  <si>
    <t xml:space="preserve">GASTO POR INVERSIÓN </t>
  </si>
  <si>
    <r>
      <t xml:space="preserve">FLUJOS EFECTIVO FINANCIACIÓN </t>
    </r>
    <r>
      <rPr>
        <b/>
        <i/>
        <sz val="9"/>
        <rFont val="Verdana"/>
        <family val="2"/>
      </rPr>
      <t>(CASH-FLOW RECURSOS)</t>
    </r>
  </si>
  <si>
    <r>
      <t xml:space="preserve">CAPITAL SOCIAL </t>
    </r>
    <r>
      <rPr>
        <b/>
        <i/>
        <sz val="9"/>
        <rFont val="Verdana"/>
        <family val="2"/>
      </rPr>
      <t>(EQUITY)</t>
    </r>
  </si>
  <si>
    <t>FINANCIACIÓN BANCARIA (EE.FF)</t>
  </si>
  <si>
    <t>Formalización de deuda</t>
  </si>
  <si>
    <t>Amortización de capital</t>
  </si>
  <si>
    <t xml:space="preserve">Gastos financieros </t>
  </si>
  <si>
    <t>OTROS INSTRUMENTOS DEL PATRIMONIO</t>
  </si>
  <si>
    <t>SUBVENCIONES DE CAPITAL</t>
  </si>
  <si>
    <t>CASH-FLOW EJERCICIO</t>
  </si>
  <si>
    <t>CASH-FLOW ACUMULADO</t>
  </si>
  <si>
    <t>Ventas</t>
  </si>
  <si>
    <t>Gastos de explotación: Aprovisionamientos, Capital Trabajo, Tributos, Servicios Exteriores, Otros</t>
  </si>
  <si>
    <t>Aplazamiento de cobro clientes</t>
  </si>
  <si>
    <t>Aplazamiento de pagos</t>
  </si>
  <si>
    <t xml:space="preserve">INGRESO POR DESINVERSIÓN Y/O COBRO INTERESES </t>
  </si>
  <si>
    <t>CASH-FLOW EJERCICIO N-1 ACUMULADO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</si>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</sst>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Verdana"/>
      <family val="2"/>
    </font>
    <font>
      <sz val="10"/>
      <name val="Arial"/>
      <family val="2"/>
    </font>
    <font>
      <sz val="8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8"/>
      <color indexed="9"/>
      <name val="Verdana"/>
      <family val="2"/>
    </font>
    <font>
      <sz val="11"/>
      <color indexed="8"/>
      <name val="Calibri"/>
      <family val="2"/>
    </font>
    <font>
      <sz val="10"/>
      <name val="Courier"/>
      <family val="3"/>
    </font>
    <font>
      <b/>
      <i/>
      <sz val="9"/>
      <color theme="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i/>
      <sz val="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1" tint="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medium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mediumDashed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Dashed">
        <color indexed="64"/>
      </right>
      <top style="thick">
        <color indexed="64"/>
      </top>
      <bottom style="medium">
        <color auto="1"/>
      </bottom>
      <diagonal/>
    </border>
    <border>
      <left style="mediumDashed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Dashed">
        <color indexed="64"/>
      </right>
      <top style="medium">
        <color auto="1"/>
      </top>
      <bottom/>
      <diagonal/>
    </border>
    <border>
      <left style="medium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Dashed">
        <color indexed="64"/>
      </right>
      <top/>
      <bottom style="thick">
        <color indexed="64"/>
      </bottom>
      <diagonal/>
    </border>
    <border>
      <left style="mediumDashed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 style="thick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ck">
        <color indexed="64"/>
      </top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/>
      <top style="thick">
        <color indexed="64"/>
      </top>
      <bottom style="medium">
        <color auto="1"/>
      </bottom>
      <diagonal/>
    </border>
    <border>
      <left style="mediumDashed">
        <color indexed="64"/>
      </left>
      <right style="thick">
        <color indexed="64"/>
      </right>
      <top/>
      <bottom/>
      <diagonal/>
    </border>
  </borders>
  <cellStyleXfs count="23">
    <xf numFmtId="0" fontId="0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5" fillId="0" borderId="0" xfId="2" applyFont="1"/>
    <xf numFmtId="0" fontId="8" fillId="0" borderId="0" xfId="2" applyFont="1" applyFill="1"/>
    <xf numFmtId="0" fontId="7" fillId="0" borderId="0" xfId="2" applyFont="1"/>
    <xf numFmtId="0" fontId="3" fillId="2" borderId="9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vertical="center"/>
    </xf>
    <xf numFmtId="0" fontId="6" fillId="3" borderId="5" xfId="1" applyFont="1" applyFill="1" applyBorder="1" applyAlignment="1">
      <alignment vertical="center"/>
    </xf>
    <xf numFmtId="0" fontId="3" fillId="2" borderId="17" xfId="1" applyNumberFormat="1" applyFont="1" applyFill="1" applyBorder="1" applyAlignment="1">
      <alignment horizontal="center" vertical="center"/>
    </xf>
    <xf numFmtId="0" fontId="3" fillId="2" borderId="18" xfId="1" applyNumberFormat="1" applyFont="1" applyFill="1" applyBorder="1" applyAlignment="1">
      <alignment horizontal="center" vertical="center"/>
    </xf>
    <xf numFmtId="164" fontId="7" fillId="4" borderId="19" xfId="3" applyNumberFormat="1" applyFont="1" applyFill="1" applyBorder="1" applyAlignment="1" applyProtection="1">
      <alignment horizontal="center" vertical="center"/>
      <protection locked="0"/>
    </xf>
    <xf numFmtId="164" fontId="7" fillId="4" borderId="20" xfId="3" applyNumberFormat="1" applyFont="1" applyFill="1" applyBorder="1" applyAlignment="1" applyProtection="1">
      <alignment horizontal="center" vertical="center"/>
      <protection locked="0"/>
    </xf>
    <xf numFmtId="164" fontId="7" fillId="4" borderId="7" xfId="3" applyNumberFormat="1" applyFont="1" applyFill="1" applyBorder="1" applyAlignment="1" applyProtection="1">
      <alignment horizontal="center" vertical="center"/>
      <protection locked="0"/>
    </xf>
    <xf numFmtId="164" fontId="7" fillId="4" borderId="2" xfId="3" applyNumberFormat="1" applyFont="1" applyFill="1" applyBorder="1" applyAlignment="1" applyProtection="1">
      <alignment horizontal="center" vertical="center"/>
      <protection locked="0"/>
    </xf>
    <xf numFmtId="164" fontId="7" fillId="4" borderId="10" xfId="3" applyNumberFormat="1" applyFont="1" applyFill="1" applyBorder="1" applyAlignment="1" applyProtection="1">
      <alignment horizontal="center" vertical="center"/>
      <protection locked="0"/>
    </xf>
    <xf numFmtId="0" fontId="5" fillId="0" borderId="0" xfId="2" applyFont="1" applyProtection="1"/>
    <xf numFmtId="0" fontId="7" fillId="4" borderId="4" xfId="1" applyFont="1" applyFill="1" applyBorder="1" applyAlignment="1">
      <alignment horizontal="left" vertical="center" indent="3"/>
    </xf>
    <xf numFmtId="0" fontId="7" fillId="4" borderId="4" xfId="1" applyFont="1" applyFill="1" applyBorder="1" applyAlignment="1" applyProtection="1">
      <alignment horizontal="left" vertical="center" indent="3"/>
    </xf>
    <xf numFmtId="0" fontId="7" fillId="0" borderId="0" xfId="2" applyFont="1" applyFill="1"/>
    <xf numFmtId="0" fontId="6" fillId="3" borderId="4" xfId="2" applyFont="1" applyFill="1" applyBorder="1" applyAlignment="1">
      <alignment vertical="center" wrapText="1"/>
    </xf>
    <xf numFmtId="164" fontId="7" fillId="4" borderId="19" xfId="2" applyNumberFormat="1" applyFont="1" applyFill="1" applyBorder="1" applyAlignment="1" applyProtection="1">
      <alignment horizontal="center" vertical="center"/>
      <protection locked="0"/>
    </xf>
    <xf numFmtId="164" fontId="7" fillId="4" borderId="20" xfId="2" applyNumberFormat="1" applyFont="1" applyFill="1" applyBorder="1" applyAlignment="1" applyProtection="1">
      <alignment horizontal="center" vertical="center"/>
      <protection locked="0"/>
    </xf>
    <xf numFmtId="164" fontId="7" fillId="4" borderId="2" xfId="2" applyNumberFormat="1" applyFont="1" applyFill="1" applyBorder="1" applyAlignment="1" applyProtection="1">
      <alignment horizontal="center" vertical="center"/>
      <protection locked="0"/>
    </xf>
    <xf numFmtId="164" fontId="7" fillId="4" borderId="10" xfId="2" applyNumberFormat="1" applyFont="1" applyFill="1" applyBorder="1" applyAlignment="1" applyProtection="1">
      <alignment horizontal="center" vertical="center"/>
      <protection locked="0"/>
    </xf>
    <xf numFmtId="164" fontId="6" fillId="3" borderId="19" xfId="2" applyNumberFormat="1" applyFont="1" applyFill="1" applyBorder="1" applyAlignment="1">
      <alignment horizontal="center" vertical="center"/>
    </xf>
    <xf numFmtId="164" fontId="6" fillId="3" borderId="20" xfId="2" applyNumberFormat="1" applyFont="1" applyFill="1" applyBorder="1" applyAlignment="1">
      <alignment horizontal="center" vertical="center"/>
    </xf>
    <xf numFmtId="164" fontId="6" fillId="3" borderId="2" xfId="2" applyNumberFormat="1" applyFont="1" applyFill="1" applyBorder="1" applyAlignment="1">
      <alignment horizontal="center" vertical="center"/>
    </xf>
    <xf numFmtId="164" fontId="6" fillId="3" borderId="10" xfId="2" applyNumberFormat="1" applyFont="1" applyFill="1" applyBorder="1" applyAlignment="1">
      <alignment horizontal="center" vertical="center"/>
    </xf>
    <xf numFmtId="164" fontId="6" fillId="3" borderId="19" xfId="2" applyNumberFormat="1" applyFont="1" applyFill="1" applyBorder="1" applyAlignment="1" applyProtection="1">
      <alignment horizontal="center" vertical="center"/>
      <protection locked="0"/>
    </xf>
    <xf numFmtId="164" fontId="6" fillId="3" borderId="20" xfId="2" applyNumberFormat="1" applyFont="1" applyFill="1" applyBorder="1" applyAlignment="1" applyProtection="1">
      <alignment horizontal="center" vertical="center"/>
      <protection locked="0"/>
    </xf>
    <xf numFmtId="164" fontId="6" fillId="3" borderId="2" xfId="2" applyNumberFormat="1" applyFont="1" applyFill="1" applyBorder="1" applyAlignment="1" applyProtection="1">
      <alignment horizontal="center" vertical="center"/>
      <protection locked="0"/>
    </xf>
    <xf numFmtId="164" fontId="6" fillId="3" borderId="10" xfId="2" applyNumberFormat="1" applyFont="1" applyFill="1" applyBorder="1" applyAlignment="1" applyProtection="1">
      <alignment horizontal="center" vertical="center"/>
      <protection locked="0"/>
    </xf>
    <xf numFmtId="164" fontId="7" fillId="4" borderId="19" xfId="2" applyNumberFormat="1" applyFont="1" applyFill="1" applyBorder="1" applyAlignment="1">
      <alignment horizontal="center" vertical="center"/>
    </xf>
    <xf numFmtId="164" fontId="7" fillId="4" borderId="20" xfId="2" applyNumberFormat="1" applyFont="1" applyFill="1" applyBorder="1" applyAlignment="1">
      <alignment horizontal="center" vertical="center"/>
    </xf>
    <xf numFmtId="164" fontId="7" fillId="4" borderId="2" xfId="2" applyNumberFormat="1" applyFont="1" applyFill="1" applyBorder="1" applyAlignment="1">
      <alignment horizontal="center" vertical="center"/>
    </xf>
    <xf numFmtId="164" fontId="7" fillId="4" borderId="10" xfId="2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164" fontId="7" fillId="4" borderId="19" xfId="2" applyNumberFormat="1" applyFont="1" applyFill="1" applyBorder="1" applyAlignment="1" applyProtection="1">
      <alignment horizontal="center" vertical="center"/>
    </xf>
    <xf numFmtId="164" fontId="7" fillId="4" borderId="20" xfId="2" applyNumberFormat="1" applyFont="1" applyFill="1" applyBorder="1" applyAlignment="1" applyProtection="1">
      <alignment horizontal="center" vertical="center"/>
    </xf>
    <xf numFmtId="0" fontId="7" fillId="5" borderId="0" xfId="2" applyFont="1" applyFill="1" applyBorder="1"/>
    <xf numFmtId="0" fontId="7" fillId="5" borderId="0" xfId="2" applyFont="1" applyFill="1" applyBorder="1" applyAlignment="1">
      <alignment wrapText="1"/>
    </xf>
    <xf numFmtId="0" fontId="6" fillId="0" borderId="0" xfId="2" applyFont="1" applyFill="1" applyBorder="1"/>
    <xf numFmtId="0" fontId="7" fillId="5" borderId="0" xfId="2" applyFont="1" applyFill="1" applyBorder="1" applyAlignment="1">
      <alignment horizontal="left" vertical="center" indent="3"/>
    </xf>
    <xf numFmtId="0" fontId="7" fillId="0" borderId="0" xfId="2" applyFont="1" applyFill="1" applyBorder="1" applyAlignment="1">
      <alignment horizontal="left" vertical="center" indent="3"/>
    </xf>
    <xf numFmtId="0" fontId="6" fillId="3" borderId="4" xfId="2" applyFont="1" applyFill="1" applyBorder="1" applyAlignment="1">
      <alignment horizontal="left" vertical="center" wrapText="1"/>
    </xf>
    <xf numFmtId="0" fontId="7" fillId="4" borderId="4" xfId="2" applyFont="1" applyFill="1" applyBorder="1" applyAlignment="1">
      <alignment horizontal="left" vertical="center" wrapText="1" indent="3"/>
    </xf>
    <xf numFmtId="0" fontId="7" fillId="4" borderId="4" xfId="2" applyFont="1" applyFill="1" applyBorder="1" applyAlignment="1">
      <alignment horizontal="left" vertical="center" indent="3"/>
    </xf>
    <xf numFmtId="0" fontId="6" fillId="3" borderId="5" xfId="2" applyFont="1" applyFill="1" applyBorder="1" applyAlignment="1">
      <alignment vertical="center" wrapText="1"/>
    </xf>
    <xf numFmtId="0" fontId="3" fillId="2" borderId="19" xfId="1" applyNumberFormat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12" fillId="0" borderId="0" xfId="1" applyFont="1" applyAlignment="1">
      <alignment vertical="center"/>
    </xf>
    <xf numFmtId="164" fontId="6" fillId="3" borderId="2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12" fillId="0" borderId="0" xfId="1" applyFont="1"/>
    <xf numFmtId="0" fontId="7" fillId="0" borderId="0" xfId="1" applyFont="1"/>
    <xf numFmtId="0" fontId="7" fillId="4" borderId="2" xfId="3" applyNumberFormat="1" applyFont="1" applyFill="1" applyBorder="1" applyAlignment="1" applyProtection="1">
      <alignment horizontal="left" vertical="center"/>
      <protection locked="0"/>
    </xf>
    <xf numFmtId="0" fontId="6" fillId="3" borderId="31" xfId="1" applyFont="1" applyFill="1" applyBorder="1" applyAlignment="1">
      <alignment horizontal="center" vertical="center" wrapText="1"/>
    </xf>
    <xf numFmtId="164" fontId="6" fillId="3" borderId="10" xfId="3" applyNumberFormat="1" applyFont="1" applyFill="1" applyBorder="1" applyAlignment="1">
      <alignment horizontal="center" vertical="center" wrapText="1"/>
    </xf>
    <xf numFmtId="0" fontId="7" fillId="4" borderId="31" xfId="1" applyNumberFormat="1" applyFont="1" applyFill="1" applyBorder="1" applyAlignment="1" applyProtection="1">
      <alignment horizontal="left" vertical="center"/>
      <protection locked="0"/>
    </xf>
    <xf numFmtId="14" fontId="7" fillId="4" borderId="10" xfId="3" applyNumberFormat="1" applyFont="1" applyFill="1" applyBorder="1" applyAlignment="1" applyProtection="1">
      <alignment horizontal="right" vertical="center"/>
      <protection locked="0"/>
    </xf>
    <xf numFmtId="0" fontId="7" fillId="4" borderId="32" xfId="1" applyNumberFormat="1" applyFont="1" applyFill="1" applyBorder="1" applyAlignment="1" applyProtection="1">
      <alignment horizontal="left" vertical="center"/>
      <protection locked="0"/>
    </xf>
    <xf numFmtId="0" fontId="7" fillId="4" borderId="13" xfId="3" applyNumberFormat="1" applyFont="1" applyFill="1" applyBorder="1" applyAlignment="1" applyProtection="1">
      <alignment horizontal="left" vertical="center"/>
      <protection locked="0"/>
    </xf>
    <xf numFmtId="164" fontId="7" fillId="4" borderId="13" xfId="3" applyNumberFormat="1" applyFont="1" applyFill="1" applyBorder="1" applyAlignment="1" applyProtection="1">
      <alignment horizontal="center" vertical="center"/>
      <protection locked="0"/>
    </xf>
    <xf numFmtId="14" fontId="7" fillId="4" borderId="11" xfId="3" applyNumberFormat="1" applyFont="1" applyFill="1" applyBorder="1" applyAlignment="1" applyProtection="1">
      <alignment horizontal="right" vertical="center"/>
      <protection locked="0"/>
    </xf>
    <xf numFmtId="164" fontId="6" fillId="3" borderId="21" xfId="2" applyNumberFormat="1" applyFont="1" applyFill="1" applyBorder="1" applyAlignment="1" applyProtection="1">
      <alignment horizontal="center" vertical="center"/>
      <protection hidden="1"/>
    </xf>
    <xf numFmtId="164" fontId="6" fillId="3" borderId="22" xfId="2" applyNumberFormat="1" applyFont="1" applyFill="1" applyBorder="1" applyAlignment="1" applyProtection="1">
      <alignment horizontal="center" vertical="center"/>
      <protection hidden="1"/>
    </xf>
    <xf numFmtId="164" fontId="6" fillId="3" borderId="13" xfId="2" applyNumberFormat="1" applyFont="1" applyFill="1" applyBorder="1" applyAlignment="1" applyProtection="1">
      <alignment horizontal="center" vertical="center"/>
      <protection hidden="1"/>
    </xf>
    <xf numFmtId="164" fontId="6" fillId="3" borderId="11" xfId="2" applyNumberFormat="1" applyFont="1" applyFill="1" applyBorder="1" applyAlignment="1" applyProtection="1">
      <alignment horizontal="center" vertical="center"/>
      <protection hidden="1"/>
    </xf>
    <xf numFmtId="164" fontId="6" fillId="4" borderId="27" xfId="3" applyNumberFormat="1" applyFont="1" applyFill="1" applyBorder="1" applyAlignment="1" applyProtection="1">
      <alignment horizontal="center" vertical="center"/>
      <protection hidden="1"/>
    </xf>
    <xf numFmtId="164" fontId="6" fillId="3" borderId="19" xfId="2" applyNumberFormat="1" applyFont="1" applyFill="1" applyBorder="1" applyAlignment="1" applyProtection="1">
      <alignment horizontal="center" vertical="center"/>
      <protection hidden="1"/>
    </xf>
    <xf numFmtId="164" fontId="6" fillId="3" borderId="20" xfId="2" applyNumberFormat="1" applyFont="1" applyFill="1" applyBorder="1" applyAlignment="1" applyProtection="1">
      <alignment horizontal="center" vertical="center"/>
      <protection hidden="1"/>
    </xf>
    <xf numFmtId="164" fontId="6" fillId="3" borderId="2" xfId="2" applyNumberFormat="1" applyFont="1" applyFill="1" applyBorder="1" applyAlignment="1" applyProtection="1">
      <alignment horizontal="center" vertical="center"/>
      <protection hidden="1"/>
    </xf>
    <xf numFmtId="164" fontId="6" fillId="3" borderId="10" xfId="2" applyNumberFormat="1" applyFont="1" applyFill="1" applyBorder="1" applyAlignment="1" applyProtection="1">
      <alignment horizontal="center" vertical="center"/>
      <protection hidden="1"/>
    </xf>
    <xf numFmtId="164" fontId="6" fillId="3" borderId="19" xfId="3" applyNumberFormat="1" applyFont="1" applyFill="1" applyBorder="1" applyAlignment="1" applyProtection="1">
      <alignment horizontal="center" vertical="center"/>
      <protection hidden="1"/>
    </xf>
    <xf numFmtId="164" fontId="6" fillId="3" borderId="20" xfId="3" applyNumberFormat="1" applyFont="1" applyFill="1" applyBorder="1" applyAlignment="1" applyProtection="1">
      <alignment horizontal="center" vertical="center"/>
      <protection hidden="1"/>
    </xf>
    <xf numFmtId="164" fontId="6" fillId="3" borderId="2" xfId="3" applyNumberFormat="1" applyFont="1" applyFill="1" applyBorder="1" applyAlignment="1" applyProtection="1">
      <alignment horizontal="center" vertical="center"/>
      <protection hidden="1"/>
    </xf>
    <xf numFmtId="164" fontId="6" fillId="3" borderId="10" xfId="3" applyNumberFormat="1" applyFont="1" applyFill="1" applyBorder="1" applyAlignment="1" applyProtection="1">
      <alignment horizontal="center" vertical="center"/>
      <protection hidden="1"/>
    </xf>
    <xf numFmtId="164" fontId="6" fillId="3" borderId="21" xfId="3" applyNumberFormat="1" applyFont="1" applyFill="1" applyBorder="1" applyAlignment="1" applyProtection="1">
      <alignment horizontal="center" vertical="center"/>
      <protection hidden="1"/>
    </xf>
    <xf numFmtId="164" fontId="6" fillId="3" borderId="22" xfId="3" applyNumberFormat="1" applyFont="1" applyFill="1" applyBorder="1" applyAlignment="1" applyProtection="1">
      <alignment horizontal="center" vertical="center"/>
      <protection hidden="1"/>
    </xf>
    <xf numFmtId="164" fontId="6" fillId="3" borderId="13" xfId="3" applyNumberFormat="1" applyFont="1" applyFill="1" applyBorder="1" applyAlignment="1" applyProtection="1">
      <alignment horizontal="center" vertical="center"/>
      <protection hidden="1"/>
    </xf>
    <xf numFmtId="164" fontId="6" fillId="3" borderId="11" xfId="3" applyNumberFormat="1" applyFont="1" applyFill="1" applyBorder="1" applyAlignment="1" applyProtection="1">
      <alignment horizontal="center" vertical="center"/>
      <protection hidden="1"/>
    </xf>
    <xf numFmtId="164" fontId="7" fillId="4" borderId="19" xfId="2" applyNumberFormat="1" applyFont="1" applyFill="1" applyBorder="1" applyAlignment="1" applyProtection="1">
      <alignment horizontal="center" vertical="center"/>
      <protection hidden="1"/>
    </xf>
    <xf numFmtId="164" fontId="7" fillId="4" borderId="20" xfId="2" applyNumberFormat="1" applyFont="1" applyFill="1" applyBorder="1" applyAlignment="1" applyProtection="1">
      <alignment horizontal="center" vertical="center"/>
      <protection hidden="1"/>
    </xf>
    <xf numFmtId="164" fontId="7" fillId="4" borderId="2" xfId="2" applyNumberFormat="1" applyFont="1" applyFill="1" applyBorder="1" applyAlignment="1" applyProtection="1">
      <alignment horizontal="center" vertical="center"/>
      <protection hidden="1"/>
    </xf>
    <xf numFmtId="164" fontId="7" fillId="4" borderId="10" xfId="2" applyNumberFormat="1" applyFont="1" applyFill="1" applyBorder="1" applyAlignment="1" applyProtection="1">
      <alignment horizontal="center" vertical="center"/>
      <protection hidden="1"/>
    </xf>
    <xf numFmtId="164" fontId="7" fillId="4" borderId="19" xfId="3" applyNumberFormat="1" applyFont="1" applyFill="1" applyBorder="1" applyAlignment="1" applyProtection="1">
      <alignment horizontal="center" vertical="center"/>
      <protection hidden="1"/>
    </xf>
    <xf numFmtId="164" fontId="7" fillId="4" borderId="20" xfId="3" applyNumberFormat="1" applyFont="1" applyFill="1" applyBorder="1" applyAlignment="1" applyProtection="1">
      <alignment horizontal="center" vertical="center"/>
      <protection hidden="1"/>
    </xf>
    <xf numFmtId="164" fontId="7" fillId="4" borderId="2" xfId="3" applyNumberFormat="1" applyFont="1" applyFill="1" applyBorder="1" applyAlignment="1" applyProtection="1">
      <alignment horizontal="center" vertical="center"/>
      <protection hidden="1"/>
    </xf>
    <xf numFmtId="164" fontId="7" fillId="4" borderId="10" xfId="3" applyNumberFormat="1" applyFont="1" applyFill="1" applyBorder="1" applyAlignment="1" applyProtection="1">
      <alignment horizontal="center" vertical="center"/>
      <protection hidden="1"/>
    </xf>
    <xf numFmtId="164" fontId="6" fillId="3" borderId="7" xfId="3" applyNumberFormat="1" applyFont="1" applyFill="1" applyBorder="1" applyAlignment="1" applyProtection="1">
      <alignment horizontal="center" vertical="center"/>
      <protection hidden="1"/>
    </xf>
    <xf numFmtId="164" fontId="6" fillId="3" borderId="14" xfId="3" applyNumberFormat="1" applyFont="1" applyFill="1" applyBorder="1" applyAlignment="1" applyProtection="1">
      <alignment horizontal="center" vertical="center"/>
      <protection hidden="1"/>
    </xf>
    <xf numFmtId="164" fontId="6" fillId="3" borderId="34" xfId="3" applyNumberFormat="1" applyFont="1" applyFill="1" applyBorder="1" applyAlignment="1">
      <alignment horizontal="center" vertical="center" wrapText="1"/>
    </xf>
    <xf numFmtId="0" fontId="5" fillId="0" borderId="0" xfId="2" applyFont="1" applyProtection="1">
      <protection hidden="1"/>
    </xf>
    <xf numFmtId="0" fontId="3" fillId="2" borderId="17" xfId="1" applyNumberFormat="1" applyFont="1" applyFill="1" applyBorder="1" applyAlignment="1" applyProtection="1">
      <alignment horizontal="center" vertical="center"/>
      <protection hidden="1"/>
    </xf>
    <xf numFmtId="0" fontId="3" fillId="2" borderId="18" xfId="1" applyNumberFormat="1" applyFont="1" applyFill="1" applyBorder="1" applyAlignment="1" applyProtection="1">
      <alignment horizontal="center" vertical="center"/>
      <protection hidden="1"/>
    </xf>
    <xf numFmtId="0" fontId="3" fillId="2" borderId="6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9" xfId="1" applyNumberFormat="1" applyFont="1" applyFill="1" applyBorder="1" applyAlignment="1" applyProtection="1">
      <alignment horizontal="center" vertical="center"/>
      <protection hidden="1"/>
    </xf>
    <xf numFmtId="0" fontId="7" fillId="4" borderId="4" xfId="1" applyFont="1" applyFill="1" applyBorder="1" applyAlignment="1" applyProtection="1">
      <alignment horizontal="left" vertical="center" indent="3"/>
      <protection hidden="1"/>
    </xf>
    <xf numFmtId="0" fontId="7" fillId="4" borderId="5" xfId="1" applyFont="1" applyFill="1" applyBorder="1" applyAlignment="1" applyProtection="1">
      <alignment horizontal="left" vertical="center" indent="3"/>
      <protection hidden="1"/>
    </xf>
    <xf numFmtId="0" fontId="8" fillId="0" borderId="0" xfId="2" applyFont="1" applyFill="1" applyProtection="1">
      <protection hidden="1"/>
    </xf>
    <xf numFmtId="0" fontId="7" fillId="0" borderId="0" xfId="2" applyFont="1" applyAlignment="1" applyProtection="1">
      <alignment horizontal="center" vertical="center" wrapText="1"/>
      <protection hidden="1"/>
    </xf>
    <xf numFmtId="0" fontId="5" fillId="4" borderId="4" xfId="2" applyFont="1" applyFill="1" applyBorder="1" applyAlignment="1">
      <alignment horizontal="left" vertical="center" wrapText="1" indent="5"/>
    </xf>
    <xf numFmtId="164" fontId="5" fillId="4" borderId="19" xfId="2" applyNumberFormat="1" applyFont="1" applyFill="1" applyBorder="1" applyAlignment="1" applyProtection="1">
      <alignment horizontal="center" vertical="center"/>
      <protection locked="0"/>
    </xf>
    <xf numFmtId="164" fontId="5" fillId="4" borderId="20" xfId="2" applyNumberFormat="1" applyFont="1" applyFill="1" applyBorder="1" applyAlignment="1" applyProtection="1">
      <alignment horizontal="center" vertical="center"/>
      <protection locked="0"/>
    </xf>
    <xf numFmtId="164" fontId="5" fillId="4" borderId="2" xfId="2" applyNumberFormat="1" applyFont="1" applyFill="1" applyBorder="1" applyAlignment="1" applyProtection="1">
      <alignment horizontal="center" vertical="center"/>
      <protection locked="0"/>
    </xf>
    <xf numFmtId="164" fontId="5" fillId="4" borderId="10" xfId="2" applyNumberFormat="1" applyFont="1" applyFill="1" applyBorder="1" applyAlignment="1" applyProtection="1">
      <alignment horizontal="center" vertical="center"/>
      <protection locked="0"/>
    </xf>
    <xf numFmtId="0" fontId="11" fillId="2" borderId="36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 applyAlignment="1" applyProtection="1">
      <alignment vertical="center"/>
      <protection hidden="1"/>
    </xf>
    <xf numFmtId="0" fontId="6" fillId="3" borderId="37" xfId="1" applyFont="1" applyFill="1" applyBorder="1" applyAlignment="1" applyProtection="1">
      <alignment vertical="center"/>
      <protection hidden="1"/>
    </xf>
    <xf numFmtId="164" fontId="6" fillId="3" borderId="2" xfId="3" applyNumberFormat="1" applyFont="1" applyFill="1" applyBorder="1" applyAlignment="1" applyProtection="1">
      <alignment horizontal="right" vertical="center"/>
      <protection hidden="1"/>
    </xf>
    <xf numFmtId="0" fontId="6" fillId="4" borderId="37" xfId="1" applyFont="1" applyFill="1" applyBorder="1" applyAlignment="1" applyProtection="1">
      <alignment horizontal="left" vertical="center"/>
      <protection hidden="1"/>
    </xf>
    <xf numFmtId="164" fontId="6" fillId="4" borderId="2" xfId="3" applyNumberFormat="1" applyFont="1" applyFill="1" applyBorder="1" applyAlignment="1" applyProtection="1">
      <alignment horizontal="right" vertical="center"/>
      <protection hidden="1"/>
    </xf>
    <xf numFmtId="0" fontId="13" fillId="0" borderId="0" xfId="1" applyFont="1" applyAlignment="1" applyProtection="1">
      <alignment vertical="center"/>
      <protection hidden="1"/>
    </xf>
    <xf numFmtId="0" fontId="6" fillId="3" borderId="38" xfId="1" applyFont="1" applyFill="1" applyBorder="1" applyAlignment="1" applyProtection="1">
      <alignment vertical="center"/>
      <protection hidden="1"/>
    </xf>
    <xf numFmtId="164" fontId="6" fillId="3" borderId="39" xfId="3" applyNumberFormat="1" applyFont="1" applyFill="1" applyBorder="1" applyAlignment="1" applyProtection="1">
      <alignment horizontal="right" vertical="center"/>
      <protection hidden="1"/>
    </xf>
    <xf numFmtId="0" fontId="12" fillId="0" borderId="0" xfId="1" applyFont="1" applyProtection="1">
      <protection hidden="1"/>
    </xf>
    <xf numFmtId="164" fontId="6" fillId="4" borderId="2" xfId="3" applyNumberFormat="1" applyFont="1" applyFill="1" applyBorder="1" applyAlignment="1" applyProtection="1">
      <alignment horizontal="right" vertical="center"/>
      <protection locked="0"/>
    </xf>
    <xf numFmtId="0" fontId="6" fillId="3" borderId="37" xfId="1" applyFont="1" applyFill="1" applyBorder="1" applyAlignment="1" applyProtection="1">
      <alignment vertical="center" wrapText="1"/>
      <protection hidden="1"/>
    </xf>
    <xf numFmtId="0" fontId="6" fillId="3" borderId="37" xfId="1" applyFont="1" applyFill="1" applyBorder="1" applyAlignment="1" applyProtection="1">
      <alignment horizontal="left" vertical="center" wrapText="1"/>
      <protection hidden="1"/>
    </xf>
    <xf numFmtId="0" fontId="7" fillId="4" borderId="37" xfId="1" applyFont="1" applyFill="1" applyBorder="1" applyAlignment="1" applyProtection="1">
      <alignment horizontal="left" vertical="center" indent="3"/>
      <protection hidden="1"/>
    </xf>
    <xf numFmtId="0" fontId="7" fillId="4" borderId="37" xfId="1" applyFont="1" applyFill="1" applyBorder="1" applyAlignment="1" applyProtection="1">
      <alignment horizontal="left" vertical="center" wrapText="1" indent="3"/>
      <protection hidden="1"/>
    </xf>
    <xf numFmtId="164" fontId="7" fillId="4" borderId="2" xfId="3" applyNumberFormat="1" applyFont="1" applyFill="1" applyBorder="1" applyAlignment="1" applyProtection="1">
      <alignment horizontal="right" vertical="center"/>
      <protection locked="0"/>
    </xf>
    <xf numFmtId="164" fontId="7" fillId="4" borderId="2" xfId="3" applyNumberFormat="1" applyFont="1" applyFill="1" applyBorder="1" applyAlignment="1" applyProtection="1">
      <alignment horizontal="right" vertical="center"/>
      <protection hidden="1"/>
    </xf>
    <xf numFmtId="164" fontId="6" fillId="3" borderId="2" xfId="3" quotePrefix="1" applyNumberFormat="1" applyFont="1" applyFill="1" applyBorder="1" applyAlignment="1" applyProtection="1">
      <alignment horizontal="center" vertical="center"/>
      <protection hidden="1"/>
    </xf>
    <xf numFmtId="4" fontId="7" fillId="4" borderId="19" xfId="3" applyNumberFormat="1" applyFont="1" applyFill="1" applyBorder="1" applyAlignment="1" applyProtection="1">
      <alignment horizontal="center" vertical="center"/>
      <protection hidden="1"/>
    </xf>
    <xf numFmtId="4" fontId="7" fillId="4" borderId="20" xfId="3" applyNumberFormat="1" applyFont="1" applyFill="1" applyBorder="1" applyAlignment="1" applyProtection="1">
      <alignment horizontal="center" vertical="center"/>
      <protection hidden="1"/>
    </xf>
    <xf numFmtId="4" fontId="7" fillId="4" borderId="2" xfId="3" applyNumberFormat="1" applyFont="1" applyFill="1" applyBorder="1" applyAlignment="1" applyProtection="1">
      <alignment horizontal="center" vertical="center"/>
      <protection hidden="1"/>
    </xf>
    <xf numFmtId="4" fontId="7" fillId="4" borderId="10" xfId="3" applyNumberFormat="1" applyFont="1" applyFill="1" applyBorder="1" applyAlignment="1" applyProtection="1">
      <alignment horizontal="center" vertical="center"/>
      <protection hidden="1"/>
    </xf>
    <xf numFmtId="10" fontId="7" fillId="4" borderId="19" xfId="22" applyNumberFormat="1" applyFont="1" applyFill="1" applyBorder="1" applyAlignment="1" applyProtection="1">
      <alignment horizontal="center" vertical="center"/>
      <protection hidden="1"/>
    </xf>
    <xf numFmtId="10" fontId="7" fillId="4" borderId="20" xfId="22" applyNumberFormat="1" applyFont="1" applyFill="1" applyBorder="1" applyAlignment="1" applyProtection="1">
      <alignment horizontal="center" vertical="center"/>
      <protection hidden="1"/>
    </xf>
    <xf numFmtId="10" fontId="7" fillId="4" borderId="2" xfId="22" applyNumberFormat="1" applyFont="1" applyFill="1" applyBorder="1" applyAlignment="1" applyProtection="1">
      <alignment horizontal="center" vertical="center"/>
      <protection hidden="1"/>
    </xf>
    <xf numFmtId="10" fontId="7" fillId="4" borderId="10" xfId="22" applyNumberFormat="1" applyFont="1" applyFill="1" applyBorder="1" applyAlignment="1" applyProtection="1">
      <alignment horizontal="center" vertical="center"/>
      <protection hidden="1"/>
    </xf>
    <xf numFmtId="10" fontId="7" fillId="4" borderId="21" xfId="22" applyNumberFormat="1" applyFont="1" applyFill="1" applyBorder="1" applyAlignment="1" applyProtection="1">
      <alignment horizontal="center" vertical="center"/>
      <protection hidden="1"/>
    </xf>
    <xf numFmtId="10" fontId="7" fillId="4" borderId="22" xfId="22" applyNumberFormat="1" applyFont="1" applyFill="1" applyBorder="1" applyAlignment="1" applyProtection="1">
      <alignment horizontal="center" vertical="center"/>
      <protection hidden="1"/>
    </xf>
    <xf numFmtId="10" fontId="7" fillId="4" borderId="13" xfId="22" applyNumberFormat="1" applyFont="1" applyFill="1" applyBorder="1" applyAlignment="1" applyProtection="1">
      <alignment horizontal="center" vertical="center"/>
      <protection hidden="1"/>
    </xf>
    <xf numFmtId="10" fontId="7" fillId="4" borderId="11" xfId="22" applyNumberFormat="1" applyFont="1" applyFill="1" applyBorder="1" applyAlignment="1" applyProtection="1">
      <alignment horizontal="center" vertical="center"/>
      <protection hidden="1"/>
    </xf>
    <xf numFmtId="0" fontId="6" fillId="0" borderId="0" xfId="2" applyFont="1" applyAlignment="1">
      <alignment horizontal="center" vertical="center" wrapText="1"/>
    </xf>
    <xf numFmtId="164" fontId="7" fillId="0" borderId="0" xfId="2" applyNumberFormat="1" applyFont="1"/>
    <xf numFmtId="0" fontId="7" fillId="0" borderId="0" xfId="2" applyFont="1" applyAlignment="1" applyProtection="1">
      <alignment horizontal="centerContinuous" vertical="top" wrapText="1"/>
      <protection hidden="1"/>
    </xf>
    <xf numFmtId="0" fontId="3" fillId="2" borderId="40" xfId="1" applyNumberFormat="1" applyFont="1" applyFill="1" applyBorder="1" applyAlignment="1" applyProtection="1">
      <alignment horizontal="center" vertical="center"/>
      <protection hidden="1"/>
    </xf>
    <xf numFmtId="0" fontId="3" fillId="6" borderId="42" xfId="1" applyNumberFormat="1" applyFont="1" applyFill="1" applyBorder="1" applyAlignment="1" applyProtection="1">
      <alignment horizontal="center" vertical="center"/>
      <protection locked="0"/>
    </xf>
    <xf numFmtId="0" fontId="6" fillId="3" borderId="4" xfId="1" applyFont="1" applyFill="1" applyBorder="1" applyAlignment="1" applyProtection="1">
      <alignment vertical="center"/>
      <protection hidden="1"/>
    </xf>
    <xf numFmtId="0" fontId="6" fillId="3" borderId="4" xfId="1" applyFont="1" applyFill="1" applyBorder="1" applyAlignment="1" applyProtection="1">
      <alignment horizontal="left" vertical="center" indent="2"/>
      <protection hidden="1"/>
    </xf>
    <xf numFmtId="0" fontId="6" fillId="3" borderId="4" xfId="2" applyFont="1" applyFill="1" applyBorder="1" applyAlignment="1" applyProtection="1">
      <alignment horizontal="left" vertical="center" indent="2"/>
      <protection hidden="1"/>
    </xf>
    <xf numFmtId="0" fontId="6" fillId="3" borderId="4" xfId="2" applyFont="1" applyFill="1" applyBorder="1" applyAlignment="1" applyProtection="1">
      <alignment horizontal="left" vertical="center" wrapText="1" indent="2"/>
      <protection hidden="1"/>
    </xf>
    <xf numFmtId="0" fontId="7" fillId="4" borderId="4" xfId="1" applyFont="1" applyFill="1" applyBorder="1" applyAlignment="1" applyProtection="1">
      <alignment horizontal="left" vertical="center" indent="5"/>
      <protection hidden="1"/>
    </xf>
    <xf numFmtId="0" fontId="7" fillId="4" borderId="4" xfId="2" applyFont="1" applyFill="1" applyBorder="1" applyAlignment="1" applyProtection="1">
      <alignment horizontal="left" vertical="center" wrapText="1" indent="5"/>
      <protection hidden="1"/>
    </xf>
    <xf numFmtId="0" fontId="6" fillId="3" borderId="5" xfId="1" applyFont="1" applyFill="1" applyBorder="1" applyAlignment="1" applyProtection="1">
      <alignment vertical="center"/>
      <protection hidden="1"/>
    </xf>
    <xf numFmtId="0" fontId="3" fillId="2" borderId="44" xfId="1" applyNumberFormat="1" applyFont="1" applyFill="1" applyBorder="1" applyAlignment="1">
      <alignment horizontal="center" vertical="center" wrapText="1"/>
    </xf>
    <xf numFmtId="0" fontId="3" fillId="2" borderId="3" xfId="1" applyNumberFormat="1" applyFont="1" applyFill="1" applyBorder="1" applyAlignment="1">
      <alignment horizontal="center" vertical="center" wrapText="1"/>
    </xf>
    <xf numFmtId="0" fontId="3" fillId="2" borderId="4" xfId="1" applyNumberFormat="1" applyFont="1" applyFill="1" applyBorder="1" applyAlignment="1">
      <alignment horizontal="center" vertical="center" wrapText="1"/>
    </xf>
    <xf numFmtId="0" fontId="3" fillId="2" borderId="15" xfId="1" applyNumberFormat="1" applyFont="1" applyFill="1" applyBorder="1" applyAlignment="1">
      <alignment horizontal="center" vertical="center" wrapText="1"/>
    </xf>
    <xf numFmtId="0" fontId="3" fillId="2" borderId="16" xfId="1" applyNumberFormat="1" applyFont="1" applyFill="1" applyBorder="1" applyAlignment="1">
      <alignment horizontal="center" vertical="center" wrapText="1"/>
    </xf>
    <xf numFmtId="0" fontId="3" fillId="2" borderId="41" xfId="1" applyNumberFormat="1" applyFont="1" applyFill="1" applyBorder="1" applyAlignment="1">
      <alignment horizontal="center" vertical="center"/>
    </xf>
    <xf numFmtId="0" fontId="3" fillId="2" borderId="12" xfId="1" applyNumberFormat="1" applyFont="1" applyFill="1" applyBorder="1" applyAlignment="1">
      <alignment horizontal="center" vertical="center"/>
    </xf>
    <xf numFmtId="0" fontId="3" fillId="2" borderId="8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 applyProtection="1">
      <alignment horizontal="center" vertical="center"/>
      <protection hidden="1"/>
    </xf>
    <xf numFmtId="0" fontId="3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23" xfId="1" applyNumberFormat="1" applyFont="1" applyFill="1" applyBorder="1" applyAlignment="1">
      <alignment horizontal="center" vertical="center" wrapText="1"/>
    </xf>
    <xf numFmtId="0" fontId="3" fillId="2" borderId="24" xfId="1" applyNumberFormat="1" applyFont="1" applyFill="1" applyBorder="1" applyAlignment="1">
      <alignment horizontal="center" vertical="center" wrapText="1"/>
    </xf>
    <xf numFmtId="0" fontId="3" fillId="2" borderId="23" xfId="1" applyNumberFormat="1" applyFont="1" applyFill="1" applyBorder="1" applyAlignment="1">
      <alignment horizontal="center" vertical="center"/>
    </xf>
    <xf numFmtId="0" fontId="3" fillId="2" borderId="25" xfId="1" applyNumberFormat="1" applyFont="1" applyFill="1" applyBorder="1" applyAlignment="1">
      <alignment horizontal="center" vertical="center"/>
    </xf>
    <xf numFmtId="0" fontId="3" fillId="2" borderId="43" xfId="1" applyNumberFormat="1" applyFont="1" applyFill="1" applyBorder="1" applyAlignment="1">
      <alignment horizontal="center" vertical="center"/>
    </xf>
    <xf numFmtId="0" fontId="3" fillId="2" borderId="26" xfId="1" applyNumberFormat="1" applyFont="1" applyFill="1" applyBorder="1" applyAlignment="1">
      <alignment horizontal="center" vertical="center"/>
    </xf>
    <xf numFmtId="0" fontId="3" fillId="2" borderId="25" xfId="1" applyNumberFormat="1" applyFont="1" applyFill="1" applyBorder="1" applyAlignment="1">
      <alignment horizontal="center" vertical="center" wrapText="1"/>
    </xf>
    <xf numFmtId="0" fontId="3" fillId="2" borderId="43" xfId="1" applyNumberFormat="1" applyFont="1" applyFill="1" applyBorder="1" applyAlignment="1">
      <alignment horizontal="center" vertical="center" wrapText="1"/>
    </xf>
    <xf numFmtId="0" fontId="3" fillId="2" borderId="26" xfId="1" applyNumberFormat="1" applyFont="1" applyFill="1" applyBorder="1" applyAlignment="1">
      <alignment horizontal="center" vertical="center" wrapText="1"/>
    </xf>
    <xf numFmtId="0" fontId="11" fillId="2" borderId="28" xfId="1" applyNumberFormat="1" applyFont="1" applyFill="1" applyBorder="1" applyAlignment="1">
      <alignment horizontal="center" vertical="center"/>
    </xf>
    <xf numFmtId="0" fontId="11" fillId="2" borderId="29" xfId="1" applyNumberFormat="1" applyFont="1" applyFill="1" applyBorder="1" applyAlignment="1">
      <alignment horizontal="center" vertical="center"/>
    </xf>
    <xf numFmtId="0" fontId="11" fillId="2" borderId="33" xfId="1" applyNumberFormat="1" applyFont="1" applyFill="1" applyBorder="1" applyAlignment="1">
      <alignment horizontal="center" vertical="center"/>
    </xf>
    <xf numFmtId="0" fontId="11" fillId="2" borderId="30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6" fillId="3" borderId="4" xfId="1" applyFont="1" applyFill="1" applyBorder="1" applyAlignment="1" applyProtection="1">
      <alignment horizontal="center" vertical="center"/>
      <protection hidden="1"/>
    </xf>
    <xf numFmtId="0" fontId="6" fillId="3" borderId="0" xfId="1" applyFont="1" applyFill="1" applyBorder="1" applyAlignment="1" applyProtection="1">
      <alignment horizontal="center" vertical="center"/>
      <protection hidden="1"/>
    </xf>
    <xf numFmtId="0" fontId="6" fillId="3" borderId="35" xfId="1" applyFont="1" applyFill="1" applyBorder="1" applyAlignment="1" applyProtection="1">
      <alignment horizontal="center" vertical="center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center" vertical="center"/>
      <protection hidden="1"/>
    </xf>
  </cellXfs>
  <cellStyles count="23">
    <cellStyle name="Euro" xfId="6"/>
    <cellStyle name="Euro 2" xfId="7"/>
    <cellStyle name="Euro 3" xfId="19"/>
    <cellStyle name="Millares 2" xfId="8"/>
    <cellStyle name="Millares 3" xfId="9"/>
    <cellStyle name="Millares 4" xfId="18"/>
    <cellStyle name="Moneda 2" xfId="3"/>
    <cellStyle name="Moneda 3" xfId="10"/>
    <cellStyle name="Moneda 4" xfId="11"/>
    <cellStyle name="No-definido" xfId="12"/>
    <cellStyle name="Normal" xfId="0" builtinId="0"/>
    <cellStyle name="Normal 10" xfId="21"/>
    <cellStyle name="Normal 11" xfId="13"/>
    <cellStyle name="Normal 2" xfId="1"/>
    <cellStyle name="Normal 3" xfId="2"/>
    <cellStyle name="Normal 4" xfId="14"/>
    <cellStyle name="Porcentaje" xfId="22" builtinId="5"/>
    <cellStyle name="Porcentual 2" xfId="4"/>
    <cellStyle name="Porcentual 2 2" xfId="5"/>
    <cellStyle name="Porcentual 3" xfId="15"/>
    <cellStyle name="Porcentual 4" xfId="16"/>
    <cellStyle name="Porcentual 5" xfId="17"/>
    <cellStyle name="Porcentual 6" xfId="20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6" tint="-0.24994659260841701"/>
      </font>
    </dxf>
    <dxf>
      <font>
        <color rgb="FFFF0000"/>
      </font>
    </dxf>
    <dxf>
      <font>
        <color theme="6" tint="-0.2499465926084170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6" tint="-0.24994659260841701"/>
      </font>
    </dxf>
    <dxf>
      <font>
        <b/>
        <i val="0"/>
        <color rgb="FFFF0000"/>
      </font>
    </dxf>
    <dxf>
      <font>
        <color theme="6" tint="-0.24994659260841701"/>
      </font>
    </dxf>
    <dxf>
      <font>
        <b/>
        <i val="0"/>
        <color rgb="FFFF0000"/>
      </font>
    </dxf>
    <dxf>
      <font>
        <color theme="6" tint="-0.24994659260841701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INEAS%20DE%20FINANCIACI&#211;N/PlanNegocio.Estudio/2013%2001%20Proviobet/PROBIOV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gelc/Datos%20de%20programa/Microsoft/Excel/PROBIOV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CTIVO"/>
      <sheetName val="PN Y PASIVO"/>
      <sheetName val="PyG"/>
      <sheetName val="RATIOS"/>
      <sheetName val="PREDICCIONES"/>
      <sheetName val="GRAFICOS"/>
      <sheetName val="EFE"/>
      <sheetName val="Hoja trabajo 1"/>
      <sheetName val="Hoja trabajo 2"/>
      <sheetName val="Hoja trabajo 3"/>
      <sheetName val="Hoja trabajo 4"/>
      <sheetName val="BALANCE 2"/>
      <sheetName val="PyG 2"/>
      <sheetName val="Datos gráficos"/>
    </sheetNames>
    <sheetDataSet>
      <sheetData sheetId="0" refreshError="1">
        <row r="15">
          <cell r="E15">
            <v>0</v>
          </cell>
        </row>
        <row r="16">
          <cell r="E16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</sheetData>
      <sheetData sheetId="1" refreshError="1"/>
      <sheetData sheetId="2" refreshError="1">
        <row r="7">
          <cell r="B7">
            <v>2585841.91</v>
          </cell>
          <cell r="D7">
            <v>1197382.6199999999</v>
          </cell>
          <cell r="F7">
            <v>353634.05000000005</v>
          </cell>
          <cell r="H7">
            <v>159846.20000000001</v>
          </cell>
          <cell r="J7">
            <v>120060.16999999998</v>
          </cell>
        </row>
        <row r="8">
          <cell r="B8">
            <v>2585841.91</v>
          </cell>
          <cell r="D8">
            <v>1197382.6199999999</v>
          </cell>
          <cell r="F8">
            <v>353634.05000000005</v>
          </cell>
          <cell r="H8">
            <v>159846.20000000001</v>
          </cell>
          <cell r="J8">
            <v>120060.16999999998</v>
          </cell>
        </row>
        <row r="9">
          <cell r="B9">
            <v>72633</v>
          </cell>
          <cell r="D9">
            <v>72633</v>
          </cell>
          <cell r="F9">
            <v>72633</v>
          </cell>
          <cell r="H9">
            <v>72633</v>
          </cell>
          <cell r="J9">
            <v>72633</v>
          </cell>
        </row>
        <row r="13">
          <cell r="B13">
            <v>1124749.6200000001</v>
          </cell>
          <cell r="D13">
            <v>281001.05</v>
          </cell>
          <cell r="F13">
            <v>87213.2</v>
          </cell>
          <cell r="H13">
            <v>47427.17</v>
          </cell>
          <cell r="J13">
            <v>45498.99</v>
          </cell>
        </row>
        <row r="17">
          <cell r="B17">
            <v>0</v>
          </cell>
          <cell r="D17">
            <v>0</v>
          </cell>
          <cell r="F17">
            <v>0</v>
          </cell>
          <cell r="H17">
            <v>0</v>
          </cell>
          <cell r="J17">
            <v>0</v>
          </cell>
        </row>
        <row r="21">
          <cell r="B21">
            <v>1388459.29</v>
          </cell>
          <cell r="D21">
            <v>843748.57</v>
          </cell>
          <cell r="F21">
            <v>193787.85</v>
          </cell>
          <cell r="H21">
            <v>39786.03</v>
          </cell>
          <cell r="J21">
            <v>1928.18</v>
          </cell>
        </row>
        <row r="29">
          <cell r="B29">
            <v>0</v>
          </cell>
          <cell r="D29">
            <v>0</v>
          </cell>
          <cell r="F29">
            <v>0</v>
          </cell>
          <cell r="H29">
            <v>0</v>
          </cell>
          <cell r="J29">
            <v>196960</v>
          </cell>
        </row>
        <row r="30">
          <cell r="B30">
            <v>0</v>
          </cell>
          <cell r="D30">
            <v>0</v>
          </cell>
          <cell r="F30">
            <v>0</v>
          </cell>
          <cell r="H30">
            <v>0</v>
          </cell>
          <cell r="J30">
            <v>0</v>
          </cell>
        </row>
        <row r="35">
          <cell r="B35">
            <v>0</v>
          </cell>
          <cell r="D35">
            <v>0</v>
          </cell>
          <cell r="F35">
            <v>0</v>
          </cell>
          <cell r="H35">
            <v>0</v>
          </cell>
          <cell r="J35">
            <v>196960</v>
          </cell>
        </row>
        <row r="37">
          <cell r="B37">
            <v>0</v>
          </cell>
          <cell r="D37">
            <v>0</v>
          </cell>
          <cell r="F37">
            <v>0</v>
          </cell>
          <cell r="H37">
            <v>0</v>
          </cell>
          <cell r="J37">
            <v>196960</v>
          </cell>
        </row>
        <row r="44">
          <cell r="B44">
            <v>325191.88999999996</v>
          </cell>
          <cell r="D44">
            <v>254622.34000000003</v>
          </cell>
          <cell r="F44">
            <v>170190.15</v>
          </cell>
          <cell r="H44">
            <v>130670.57999999999</v>
          </cell>
          <cell r="J44">
            <v>189285.44</v>
          </cell>
        </row>
        <row r="47">
          <cell r="B47">
            <v>95088.51</v>
          </cell>
          <cell r="D47">
            <v>95088.51</v>
          </cell>
          <cell r="F47">
            <v>95088.51</v>
          </cell>
          <cell r="H47">
            <v>95088.51</v>
          </cell>
          <cell r="J47">
            <v>95088.51</v>
          </cell>
        </row>
        <row r="49">
          <cell r="B49">
            <v>95088.51</v>
          </cell>
          <cell r="D49">
            <v>95088.51</v>
          </cell>
          <cell r="F49">
            <v>95088.51</v>
          </cell>
          <cell r="H49">
            <v>95088.51</v>
          </cell>
          <cell r="J49">
            <v>95088.51</v>
          </cell>
        </row>
        <row r="54">
          <cell r="B54">
            <v>230103.37999999998</v>
          </cell>
          <cell r="D54">
            <v>159533.83000000002</v>
          </cell>
          <cell r="F54">
            <v>75101.64</v>
          </cell>
          <cell r="H54">
            <v>35582.07</v>
          </cell>
          <cell r="J54">
            <v>94196.930000000008</v>
          </cell>
        </row>
        <row r="63">
          <cell r="B63">
            <v>2911033.8000000003</v>
          </cell>
          <cell r="D63">
            <v>1452004.96</v>
          </cell>
          <cell r="F63">
            <v>523824.20000000007</v>
          </cell>
          <cell r="H63">
            <v>290516.78000000003</v>
          </cell>
          <cell r="J63">
            <v>506305.61</v>
          </cell>
        </row>
      </sheetData>
      <sheetData sheetId="3" refreshError="1">
        <row r="8">
          <cell r="B8">
            <v>3634176</v>
          </cell>
          <cell r="E8">
            <v>2496000</v>
          </cell>
          <cell r="H8">
            <v>960000</v>
          </cell>
          <cell r="K8">
            <v>480000</v>
          </cell>
          <cell r="N8">
            <v>17432</v>
          </cell>
        </row>
        <row r="9">
          <cell r="B9">
            <v>3634176</v>
          </cell>
          <cell r="E9">
            <v>2496000</v>
          </cell>
          <cell r="H9">
            <v>960000</v>
          </cell>
          <cell r="K9">
            <v>480000</v>
          </cell>
          <cell r="N9">
            <v>17432</v>
          </cell>
        </row>
        <row r="13">
          <cell r="B13">
            <v>-866145.28000000003</v>
          </cell>
          <cell r="E13">
            <v>-594880</v>
          </cell>
          <cell r="H13">
            <v>-228800</v>
          </cell>
          <cell r="K13">
            <v>-110000</v>
          </cell>
          <cell r="N13">
            <v>-7496</v>
          </cell>
        </row>
        <row r="21">
          <cell r="B21">
            <v>-256585.67</v>
          </cell>
          <cell r="E21">
            <v>-246716.99</v>
          </cell>
          <cell r="H21">
            <v>-237227.87</v>
          </cell>
          <cell r="K21">
            <v>-204484.37</v>
          </cell>
          <cell r="N21">
            <v>-162172.49</v>
          </cell>
        </row>
        <row r="25">
          <cell r="B25">
            <v>-328120.75</v>
          </cell>
          <cell r="E25">
            <v>-264798.53999999998</v>
          </cell>
          <cell r="H25">
            <v>-179689.05000000002</v>
          </cell>
          <cell r="K25">
            <v>-153053.47</v>
          </cell>
          <cell r="N25">
            <v>-43038.06</v>
          </cell>
        </row>
        <row r="30">
          <cell r="B30">
            <v>-1747.94</v>
          </cell>
          <cell r="E30">
            <v>-1747.94</v>
          </cell>
          <cell r="H30">
            <v>-1747.94</v>
          </cell>
          <cell r="K30">
            <v>-1747.94</v>
          </cell>
          <cell r="N30">
            <v>-1747.94</v>
          </cell>
        </row>
        <row r="36">
          <cell r="B36">
            <v>2147431.0800000005</v>
          </cell>
          <cell r="E36">
            <v>1312976.53</v>
          </cell>
          <cell r="H36">
            <v>298135.13999999996</v>
          </cell>
          <cell r="K36">
            <v>56837.180000000022</v>
          </cell>
          <cell r="N36">
            <v>6254.5500000000175</v>
          </cell>
        </row>
        <row r="44">
          <cell r="B44">
            <v>-11339.87</v>
          </cell>
          <cell r="E44">
            <v>-14901.81</v>
          </cell>
          <cell r="H44">
            <v>0</v>
          </cell>
          <cell r="K44">
            <v>0</v>
          </cell>
          <cell r="N44">
            <v>-3500</v>
          </cell>
        </row>
        <row r="60">
          <cell r="B60">
            <v>1388459.2900000005</v>
          </cell>
          <cell r="E60">
            <v>843748.57</v>
          </cell>
          <cell r="H60">
            <v>193787.84999999998</v>
          </cell>
          <cell r="K60">
            <v>39786.030000000021</v>
          </cell>
          <cell r="N60">
            <v>1928.1800000000176</v>
          </cell>
        </row>
      </sheetData>
      <sheetData sheetId="4" refreshError="1">
        <row r="10">
          <cell r="B10">
            <v>2585841.9099999992</v>
          </cell>
          <cell r="C10">
            <v>1197048.6199999999</v>
          </cell>
          <cell r="D10">
            <v>351719.6</v>
          </cell>
          <cell r="E10">
            <v>156183.80000000002</v>
          </cell>
          <cell r="F10">
            <v>311609.83</v>
          </cell>
        </row>
        <row r="11">
          <cell r="B11">
            <v>2680930.4199999995</v>
          </cell>
          <cell r="C11">
            <v>1292137.1299999999</v>
          </cell>
          <cell r="D11">
            <v>446808.11</v>
          </cell>
          <cell r="E11">
            <v>251272.31</v>
          </cell>
          <cell r="F11">
            <v>406698.34</v>
          </cell>
        </row>
        <row r="31">
          <cell r="B31">
            <v>1390207.2300000004</v>
          </cell>
          <cell r="C31">
            <v>845496.50999999989</v>
          </cell>
          <cell r="D31">
            <v>195535.78999999998</v>
          </cell>
          <cell r="E31">
            <v>41533.970000000023</v>
          </cell>
          <cell r="F31">
            <v>3676.1200000000176</v>
          </cell>
        </row>
        <row r="47">
          <cell r="B47">
            <v>769961.96061269136</v>
          </cell>
          <cell r="C47">
            <v>673868.88840262569</v>
          </cell>
          <cell r="D47">
            <v>549669.40043763677</v>
          </cell>
          <cell r="E47">
            <v>466100.4713513513</v>
          </cell>
          <cell r="F47">
            <v>363093.84034621576</v>
          </cell>
        </row>
      </sheetData>
      <sheetData sheetId="5" refreshError="1">
        <row r="59">
          <cell r="E59">
            <v>0.3820561497296775</v>
          </cell>
          <cell r="F59">
            <v>0.3380402924679487</v>
          </cell>
          <cell r="G59">
            <v>0.20186234374999998</v>
          </cell>
          <cell r="H59">
            <v>8.2887562500000039E-2</v>
          </cell>
          <cell r="I59">
            <v>0.11061151904543469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5">
          <cell r="E65">
            <v>1.1257586122115251</v>
          </cell>
          <cell r="F65">
            <v>1.2126491029241766</v>
          </cell>
          <cell r="G65">
            <v>1.4812606421808079</v>
          </cell>
          <cell r="H65">
            <v>1.817476924693862</v>
          </cell>
          <cell r="I65">
            <v>4.2170988929967379</v>
          </cell>
        </row>
        <row r="68">
          <cell r="E68">
            <v>1.2484142231533006</v>
          </cell>
          <cell r="F68">
            <v>1.7190023923885218</v>
          </cell>
          <cell r="G68">
            <v>1.8326759244800068</v>
          </cell>
          <cell r="H68">
            <v>1.6522281432418464</v>
          </cell>
          <cell r="I68">
            <v>3.4429798239841741E-2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CTIVO"/>
      <sheetName val="PN Y PASIVO"/>
      <sheetName val="PyG"/>
      <sheetName val="RATIOS"/>
      <sheetName val="PREDICCIONES"/>
      <sheetName val="GRAFICOS"/>
      <sheetName val="EFE"/>
      <sheetName val="Hoja trabajo 1"/>
      <sheetName val="Hoja trabajo 2"/>
      <sheetName val="Hoja trabajo 3"/>
      <sheetName val="Hoja trabajo 4"/>
      <sheetName val="BALANCE 2"/>
      <sheetName val="PyG 2"/>
      <sheetName val="Datos gráficos"/>
    </sheetNames>
    <sheetDataSet>
      <sheetData sheetId="0" refreshError="1">
        <row r="15">
          <cell r="E15">
            <v>0</v>
          </cell>
        </row>
        <row r="16">
          <cell r="E16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</sheetData>
      <sheetData sheetId="1" refreshError="1"/>
      <sheetData sheetId="2" refreshError="1">
        <row r="7">
          <cell r="B7">
            <v>2585841.91</v>
          </cell>
          <cell r="D7">
            <v>1197382.6199999999</v>
          </cell>
          <cell r="F7">
            <v>353634.05000000005</v>
          </cell>
          <cell r="H7">
            <v>159846.20000000001</v>
          </cell>
          <cell r="J7">
            <v>120060.16999999998</v>
          </cell>
        </row>
        <row r="8">
          <cell r="B8">
            <v>2585841.91</v>
          </cell>
          <cell r="D8">
            <v>1197382.6199999999</v>
          </cell>
          <cell r="F8">
            <v>353634.05000000005</v>
          </cell>
          <cell r="H8">
            <v>159846.20000000001</v>
          </cell>
          <cell r="J8">
            <v>120060.16999999998</v>
          </cell>
        </row>
        <row r="9">
          <cell r="B9">
            <v>72633</v>
          </cell>
          <cell r="D9">
            <v>72633</v>
          </cell>
          <cell r="F9">
            <v>72633</v>
          </cell>
          <cell r="H9">
            <v>72633</v>
          </cell>
          <cell r="J9">
            <v>72633</v>
          </cell>
        </row>
        <row r="13">
          <cell r="B13">
            <v>1124749.6200000001</v>
          </cell>
          <cell r="D13">
            <v>281001.05</v>
          </cell>
          <cell r="F13">
            <v>87213.2</v>
          </cell>
          <cell r="H13">
            <v>47427.17</v>
          </cell>
          <cell r="J13">
            <v>45498.99</v>
          </cell>
        </row>
        <row r="17">
          <cell r="B17">
            <v>0</v>
          </cell>
          <cell r="D17">
            <v>0</v>
          </cell>
          <cell r="F17">
            <v>0</v>
          </cell>
          <cell r="H17">
            <v>0</v>
          </cell>
          <cell r="J17">
            <v>0</v>
          </cell>
        </row>
        <row r="21">
          <cell r="B21">
            <v>1388459.29</v>
          </cell>
          <cell r="D21">
            <v>843748.57</v>
          </cell>
          <cell r="F21">
            <v>193787.85</v>
          </cell>
          <cell r="H21">
            <v>39786.03</v>
          </cell>
          <cell r="J21">
            <v>1928.18</v>
          </cell>
        </row>
        <row r="29">
          <cell r="B29">
            <v>0</v>
          </cell>
          <cell r="D29">
            <v>0</v>
          </cell>
          <cell r="F29">
            <v>0</v>
          </cell>
          <cell r="H29">
            <v>0</v>
          </cell>
          <cell r="J29">
            <v>196960</v>
          </cell>
        </row>
        <row r="30">
          <cell r="B30">
            <v>0</v>
          </cell>
          <cell r="D30">
            <v>0</v>
          </cell>
          <cell r="F30">
            <v>0</v>
          </cell>
          <cell r="H30">
            <v>0</v>
          </cell>
          <cell r="J30">
            <v>0</v>
          </cell>
        </row>
        <row r="35">
          <cell r="B35">
            <v>0</v>
          </cell>
          <cell r="D35">
            <v>0</v>
          </cell>
          <cell r="F35">
            <v>0</v>
          </cell>
          <cell r="H35">
            <v>0</v>
          </cell>
          <cell r="J35">
            <v>196960</v>
          </cell>
        </row>
        <row r="37">
          <cell r="B37">
            <v>0</v>
          </cell>
          <cell r="D37">
            <v>0</v>
          </cell>
          <cell r="F37">
            <v>0</v>
          </cell>
          <cell r="H37">
            <v>0</v>
          </cell>
          <cell r="J37">
            <v>196960</v>
          </cell>
        </row>
        <row r="44">
          <cell r="B44">
            <v>325191.88999999996</v>
          </cell>
          <cell r="D44">
            <v>254622.34000000003</v>
          </cell>
          <cell r="F44">
            <v>170190.15</v>
          </cell>
          <cell r="H44">
            <v>130670.57999999999</v>
          </cell>
          <cell r="J44">
            <v>189285.44</v>
          </cell>
        </row>
        <row r="47">
          <cell r="B47">
            <v>95088.51</v>
          </cell>
          <cell r="D47">
            <v>95088.51</v>
          </cell>
          <cell r="F47">
            <v>95088.51</v>
          </cell>
          <cell r="H47">
            <v>95088.51</v>
          </cell>
          <cell r="J47">
            <v>95088.51</v>
          </cell>
        </row>
        <row r="49">
          <cell r="B49">
            <v>95088.51</v>
          </cell>
          <cell r="D49">
            <v>95088.51</v>
          </cell>
          <cell r="F49">
            <v>95088.51</v>
          </cell>
          <cell r="H49">
            <v>95088.51</v>
          </cell>
          <cell r="J49">
            <v>95088.51</v>
          </cell>
        </row>
        <row r="54">
          <cell r="B54">
            <v>230103.37999999998</v>
          </cell>
          <cell r="D54">
            <v>159533.83000000002</v>
          </cell>
          <cell r="F54">
            <v>75101.64</v>
          </cell>
          <cell r="H54">
            <v>35582.07</v>
          </cell>
          <cell r="J54">
            <v>94196.930000000008</v>
          </cell>
        </row>
        <row r="63">
          <cell r="B63">
            <v>2911033.8000000003</v>
          </cell>
          <cell r="D63">
            <v>1452004.96</v>
          </cell>
          <cell r="F63">
            <v>523824.20000000007</v>
          </cell>
          <cell r="H63">
            <v>290516.78000000003</v>
          </cell>
          <cell r="J63">
            <v>506305.61</v>
          </cell>
        </row>
      </sheetData>
      <sheetData sheetId="3" refreshError="1">
        <row r="8">
          <cell r="B8">
            <v>3634176</v>
          </cell>
          <cell r="E8">
            <v>2496000</v>
          </cell>
          <cell r="H8">
            <v>960000</v>
          </cell>
          <cell r="K8">
            <v>480000</v>
          </cell>
          <cell r="N8">
            <v>17432</v>
          </cell>
        </row>
        <row r="9">
          <cell r="B9">
            <v>3634176</v>
          </cell>
          <cell r="E9">
            <v>2496000</v>
          </cell>
          <cell r="H9">
            <v>960000</v>
          </cell>
          <cell r="K9">
            <v>480000</v>
          </cell>
          <cell r="N9">
            <v>17432</v>
          </cell>
        </row>
        <row r="13">
          <cell r="B13">
            <v>-866145.28000000003</v>
          </cell>
          <cell r="E13">
            <v>-594880</v>
          </cell>
          <cell r="H13">
            <v>-228800</v>
          </cell>
          <cell r="K13">
            <v>-110000</v>
          </cell>
          <cell r="N13">
            <v>-7496</v>
          </cell>
        </row>
        <row r="21">
          <cell r="B21">
            <v>-256585.67</v>
          </cell>
          <cell r="E21">
            <v>-246716.99</v>
          </cell>
          <cell r="H21">
            <v>-237227.87</v>
          </cell>
          <cell r="K21">
            <v>-204484.37</v>
          </cell>
          <cell r="N21">
            <v>-162172.49</v>
          </cell>
        </row>
        <row r="25">
          <cell r="B25">
            <v>-328120.75</v>
          </cell>
          <cell r="E25">
            <v>-264798.53999999998</v>
          </cell>
          <cell r="H25">
            <v>-179689.05000000002</v>
          </cell>
          <cell r="K25">
            <v>-153053.47</v>
          </cell>
          <cell r="N25">
            <v>-43038.06</v>
          </cell>
        </row>
        <row r="30">
          <cell r="B30">
            <v>-1747.94</v>
          </cell>
          <cell r="E30">
            <v>-1747.94</v>
          </cell>
          <cell r="H30">
            <v>-1747.94</v>
          </cell>
          <cell r="K30">
            <v>-1747.94</v>
          </cell>
          <cell r="N30">
            <v>-1747.94</v>
          </cell>
        </row>
        <row r="36">
          <cell r="B36">
            <v>2147431.0800000005</v>
          </cell>
          <cell r="E36">
            <v>1312976.53</v>
          </cell>
          <cell r="H36">
            <v>298135.13999999996</v>
          </cell>
          <cell r="K36">
            <v>56837.180000000022</v>
          </cell>
          <cell r="N36">
            <v>6254.5500000000175</v>
          </cell>
        </row>
        <row r="44">
          <cell r="B44">
            <v>-11339.87</v>
          </cell>
          <cell r="E44">
            <v>-14901.81</v>
          </cell>
          <cell r="H44">
            <v>0</v>
          </cell>
          <cell r="K44">
            <v>0</v>
          </cell>
          <cell r="N44">
            <v>-3500</v>
          </cell>
        </row>
        <row r="60">
          <cell r="B60">
            <v>1388459.2900000005</v>
          </cell>
          <cell r="E60">
            <v>843748.57</v>
          </cell>
          <cell r="H60">
            <v>193787.84999999998</v>
          </cell>
          <cell r="K60">
            <v>39786.030000000021</v>
          </cell>
          <cell r="N60">
            <v>1928.1800000000176</v>
          </cell>
        </row>
      </sheetData>
      <sheetData sheetId="4" refreshError="1">
        <row r="10">
          <cell r="B10">
            <v>2585841.9099999992</v>
          </cell>
          <cell r="C10">
            <v>1197048.6199999999</v>
          </cell>
          <cell r="D10">
            <v>351719.6</v>
          </cell>
          <cell r="E10">
            <v>156183.80000000002</v>
          </cell>
          <cell r="F10">
            <v>311609.83</v>
          </cell>
        </row>
        <row r="11">
          <cell r="B11">
            <v>2680930.4199999995</v>
          </cell>
          <cell r="C11">
            <v>1292137.1299999999</v>
          </cell>
          <cell r="D11">
            <v>446808.11</v>
          </cell>
          <cell r="E11">
            <v>251272.31</v>
          </cell>
          <cell r="F11">
            <v>406698.34</v>
          </cell>
        </row>
        <row r="31">
          <cell r="B31">
            <v>1390207.2300000004</v>
          </cell>
          <cell r="C31">
            <v>845496.50999999989</v>
          </cell>
          <cell r="D31">
            <v>195535.78999999998</v>
          </cell>
          <cell r="E31">
            <v>41533.970000000023</v>
          </cell>
          <cell r="F31">
            <v>3676.1200000000176</v>
          </cell>
        </row>
        <row r="47">
          <cell r="B47">
            <v>769961.96061269136</v>
          </cell>
          <cell r="C47">
            <v>673868.88840262569</v>
          </cell>
          <cell r="D47">
            <v>549669.40043763677</v>
          </cell>
          <cell r="E47">
            <v>466100.4713513513</v>
          </cell>
          <cell r="F47">
            <v>363093.84034621576</v>
          </cell>
        </row>
      </sheetData>
      <sheetData sheetId="5" refreshError="1">
        <row r="59">
          <cell r="E59">
            <v>0.3820561497296775</v>
          </cell>
          <cell r="F59">
            <v>0.3380402924679487</v>
          </cell>
          <cell r="G59">
            <v>0.20186234374999998</v>
          </cell>
          <cell r="H59">
            <v>8.2887562500000039E-2</v>
          </cell>
          <cell r="I59">
            <v>0.11061151904543469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5">
          <cell r="E65">
            <v>1.1257586122115251</v>
          </cell>
          <cell r="F65">
            <v>1.2126491029241766</v>
          </cell>
          <cell r="G65">
            <v>1.4812606421808079</v>
          </cell>
          <cell r="H65">
            <v>1.817476924693862</v>
          </cell>
          <cell r="I65">
            <v>4.2170988929967379</v>
          </cell>
        </row>
        <row r="68">
          <cell r="E68">
            <v>1.2484142231533006</v>
          </cell>
          <cell r="F68">
            <v>1.7190023923885218</v>
          </cell>
          <cell r="G68">
            <v>1.8326759244800068</v>
          </cell>
          <cell r="H68">
            <v>1.6522281432418464</v>
          </cell>
          <cell r="I68">
            <v>3.4429798239841741E-2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3" tint="0.39997558519241921"/>
    <pageSetUpPr fitToPage="1"/>
  </sheetPr>
  <dimension ref="A1:I22"/>
  <sheetViews>
    <sheetView showGridLines="0" showRowColHeaders="0" zoomScale="90" zoomScaleNormal="90" workbookViewId="0">
      <selection activeCell="F7" sqref="F7"/>
    </sheetView>
  </sheetViews>
  <sheetFormatPr baseColWidth="10" defaultColWidth="0" defaultRowHeight="10.5" zeroHeight="1" x14ac:dyDescent="0.15"/>
  <cols>
    <col min="1" max="1" width="66.140625" style="2" bestFit="1" customWidth="1"/>
    <col min="2" max="5" width="17.85546875" style="1" bestFit="1" customWidth="1"/>
    <col min="6" max="7" width="17.85546875" style="1" customWidth="1"/>
    <col min="8" max="8" width="17.85546875" style="1" bestFit="1" customWidth="1"/>
    <col min="9" max="9" width="11.42578125" style="1" customWidth="1"/>
    <col min="10" max="16384" width="11.42578125" style="1" hidden="1"/>
  </cols>
  <sheetData>
    <row r="1" spans="1:8" ht="30" customHeight="1" thickTop="1" thickBot="1" x14ac:dyDescent="0.2">
      <c r="A1" s="152" t="s">
        <v>0</v>
      </c>
      <c r="B1" s="154" t="s">
        <v>70</v>
      </c>
      <c r="C1" s="155"/>
      <c r="D1" s="156" t="s">
        <v>71</v>
      </c>
      <c r="E1" s="157"/>
      <c r="F1" s="157"/>
      <c r="G1" s="157"/>
      <c r="H1" s="158"/>
    </row>
    <row r="2" spans="1:8" ht="30" customHeight="1" thickTop="1" thickBot="1" x14ac:dyDescent="0.2">
      <c r="A2" s="153"/>
      <c r="B2" s="95" t="str">
        <f>IFERROR(D2-2,"N-2")</f>
        <v>N-2</v>
      </c>
      <c r="C2" s="142" t="str">
        <f>IFERROR(D2-1,"N-1")</f>
        <v>N-1</v>
      </c>
      <c r="D2" s="143" t="s">
        <v>72</v>
      </c>
      <c r="E2" s="97" t="str">
        <f>IFERROR(D2+1,"N+1")</f>
        <v>N+1</v>
      </c>
      <c r="F2" s="97" t="str">
        <f>IFERROR(E2+1,"N+2")</f>
        <v>N+2</v>
      </c>
      <c r="G2" s="97" t="str">
        <f>IFERROR(F2+1,"N+3")</f>
        <v>N+3</v>
      </c>
      <c r="H2" s="99" t="str">
        <f>IFERROR(G2+1,"N+4")</f>
        <v>N+4</v>
      </c>
    </row>
    <row r="3" spans="1:8" ht="30" customHeight="1" thickTop="1" x14ac:dyDescent="0.15">
      <c r="A3" s="6" t="s">
        <v>1</v>
      </c>
      <c r="B3" s="75">
        <f>+B4+B5+B6+B7+B8+B9</f>
        <v>0</v>
      </c>
      <c r="C3" s="76">
        <f>SUM(C4:C9)</f>
        <v>0</v>
      </c>
      <c r="D3" s="91">
        <f>SUM(D4:D9)</f>
        <v>0</v>
      </c>
      <c r="E3" s="77">
        <f>SUM(E4:E9)</f>
        <v>0</v>
      </c>
      <c r="F3" s="77">
        <f>SUM(F4:F9)</f>
        <v>0</v>
      </c>
      <c r="G3" s="77">
        <f t="shared" ref="G3" si="0">SUM(G4:G9)</f>
        <v>0</v>
      </c>
      <c r="H3" s="78">
        <f>SUM(H4:H9)</f>
        <v>0</v>
      </c>
    </row>
    <row r="4" spans="1:8" ht="30" customHeight="1" x14ac:dyDescent="0.15">
      <c r="A4" s="16" t="s">
        <v>2</v>
      </c>
      <c r="B4" s="10"/>
      <c r="C4" s="11"/>
      <c r="D4" s="12"/>
      <c r="E4" s="13"/>
      <c r="F4" s="13"/>
      <c r="G4" s="13"/>
      <c r="H4" s="14"/>
    </row>
    <row r="5" spans="1:8" ht="30" customHeight="1" x14ac:dyDescent="0.15">
      <c r="A5" s="16" t="s">
        <v>3</v>
      </c>
      <c r="B5" s="10"/>
      <c r="C5" s="11"/>
      <c r="D5" s="12"/>
      <c r="E5" s="13"/>
      <c r="F5" s="13"/>
      <c r="G5" s="13"/>
      <c r="H5" s="14"/>
    </row>
    <row r="6" spans="1:8" ht="30" customHeight="1" x14ac:dyDescent="0.15">
      <c r="A6" s="16" t="s">
        <v>4</v>
      </c>
      <c r="B6" s="10"/>
      <c r="C6" s="11"/>
      <c r="D6" s="12"/>
      <c r="E6" s="13"/>
      <c r="F6" s="13"/>
      <c r="G6" s="13"/>
      <c r="H6" s="14"/>
    </row>
    <row r="7" spans="1:8" ht="30" customHeight="1" x14ac:dyDescent="0.15">
      <c r="A7" s="16" t="s">
        <v>5</v>
      </c>
      <c r="B7" s="10"/>
      <c r="C7" s="11"/>
      <c r="D7" s="12"/>
      <c r="E7" s="13"/>
      <c r="F7" s="13"/>
      <c r="G7" s="13"/>
      <c r="H7" s="14"/>
    </row>
    <row r="8" spans="1:8" ht="30" customHeight="1" x14ac:dyDescent="0.15">
      <c r="A8" s="16" t="s">
        <v>6</v>
      </c>
      <c r="B8" s="10"/>
      <c r="C8" s="11"/>
      <c r="D8" s="12"/>
      <c r="E8" s="13"/>
      <c r="F8" s="13"/>
      <c r="G8" s="13"/>
      <c r="H8" s="14"/>
    </row>
    <row r="9" spans="1:8" ht="30" customHeight="1" x14ac:dyDescent="0.15">
      <c r="A9" s="16" t="s">
        <v>7</v>
      </c>
      <c r="B9" s="10"/>
      <c r="C9" s="11"/>
      <c r="D9" s="12"/>
      <c r="E9" s="13"/>
      <c r="F9" s="13"/>
      <c r="G9" s="13"/>
      <c r="H9" s="14"/>
    </row>
    <row r="10" spans="1:8" ht="30" customHeight="1" x14ac:dyDescent="0.15">
      <c r="A10" s="6" t="s">
        <v>8</v>
      </c>
      <c r="B10" s="75">
        <f>SUM(B11:B17)</f>
        <v>0</v>
      </c>
      <c r="C10" s="76">
        <f>SUM(C11:C17)</f>
        <v>0</v>
      </c>
      <c r="D10" s="91">
        <f>SUM(D11:D17)</f>
        <v>0</v>
      </c>
      <c r="E10" s="77">
        <f>SUM(E11:E17)</f>
        <v>0</v>
      </c>
      <c r="F10" s="77">
        <f t="shared" ref="F10:G10" si="1">SUM(F11:F17)</f>
        <v>0</v>
      </c>
      <c r="G10" s="77">
        <f t="shared" si="1"/>
        <v>0</v>
      </c>
      <c r="H10" s="78">
        <f>SUM(H11:H17)</f>
        <v>0</v>
      </c>
    </row>
    <row r="11" spans="1:8" ht="30" customHeight="1" x14ac:dyDescent="0.15">
      <c r="A11" s="16" t="s">
        <v>9</v>
      </c>
      <c r="B11" s="10"/>
      <c r="C11" s="11"/>
      <c r="D11" s="12"/>
      <c r="E11" s="13"/>
      <c r="F11" s="13"/>
      <c r="G11" s="13"/>
      <c r="H11" s="14"/>
    </row>
    <row r="12" spans="1:8" s="15" customFormat="1" ht="30" customHeight="1" x14ac:dyDescent="0.15">
      <c r="A12" s="17" t="s">
        <v>10</v>
      </c>
      <c r="B12" s="10"/>
      <c r="C12" s="11"/>
      <c r="D12" s="12"/>
      <c r="E12" s="13"/>
      <c r="F12" s="13"/>
      <c r="G12" s="13"/>
      <c r="H12" s="14"/>
    </row>
    <row r="13" spans="1:8" ht="30" customHeight="1" x14ac:dyDescent="0.15">
      <c r="A13" s="16" t="s">
        <v>11</v>
      </c>
      <c r="B13" s="10"/>
      <c r="C13" s="11"/>
      <c r="D13" s="12"/>
      <c r="E13" s="13"/>
      <c r="F13" s="13"/>
      <c r="G13" s="13"/>
      <c r="H13" s="14"/>
    </row>
    <row r="14" spans="1:8" ht="30" customHeight="1" x14ac:dyDescent="0.15">
      <c r="A14" s="16" t="s">
        <v>12</v>
      </c>
      <c r="B14" s="10"/>
      <c r="C14" s="11"/>
      <c r="D14" s="12"/>
      <c r="E14" s="13"/>
      <c r="F14" s="13"/>
      <c r="G14" s="13"/>
      <c r="H14" s="14"/>
    </row>
    <row r="15" spans="1:8" ht="30" customHeight="1" x14ac:dyDescent="0.15">
      <c r="A15" s="16" t="s">
        <v>13</v>
      </c>
      <c r="B15" s="10"/>
      <c r="C15" s="11"/>
      <c r="D15" s="12"/>
      <c r="E15" s="13"/>
      <c r="F15" s="13"/>
      <c r="G15" s="13"/>
      <c r="H15" s="14"/>
    </row>
    <row r="16" spans="1:8" ht="30" customHeight="1" x14ac:dyDescent="0.15">
      <c r="A16" s="16" t="s">
        <v>14</v>
      </c>
      <c r="B16" s="10"/>
      <c r="C16" s="11"/>
      <c r="D16" s="12"/>
      <c r="E16" s="13"/>
      <c r="F16" s="13"/>
      <c r="G16" s="13"/>
      <c r="H16" s="14"/>
    </row>
    <row r="17" spans="1:8" ht="30" customHeight="1" x14ac:dyDescent="0.15">
      <c r="A17" s="16" t="s">
        <v>15</v>
      </c>
      <c r="B17" s="10"/>
      <c r="C17" s="11"/>
      <c r="D17" s="12"/>
      <c r="E17" s="13"/>
      <c r="F17" s="13"/>
      <c r="G17" s="13"/>
      <c r="H17" s="14"/>
    </row>
    <row r="18" spans="1:8" ht="30" customHeight="1" thickBot="1" x14ac:dyDescent="0.2">
      <c r="A18" s="7" t="s">
        <v>16</v>
      </c>
      <c r="B18" s="79">
        <f>+B10+B3</f>
        <v>0</v>
      </c>
      <c r="C18" s="80">
        <f>+C10+C3</f>
        <v>0</v>
      </c>
      <c r="D18" s="92">
        <f>+D10+D3</f>
        <v>0</v>
      </c>
      <c r="E18" s="81">
        <f>+E10+E3</f>
        <v>0</v>
      </c>
      <c r="F18" s="81">
        <f t="shared" ref="F18:G18" si="2">+F10+F3</f>
        <v>0</v>
      </c>
      <c r="G18" s="81">
        <f t="shared" si="2"/>
        <v>0</v>
      </c>
      <c r="H18" s="82">
        <f>+H10+H3</f>
        <v>0</v>
      </c>
    </row>
    <row r="19" spans="1:8" ht="51" customHeight="1" thickTop="1" x14ac:dyDescent="0.15">
      <c r="B19" s="139" t="str">
        <f>+PASIVO!B36</f>
        <v/>
      </c>
      <c r="C19" s="139" t="str">
        <f>+PASIVO!C36</f>
        <v/>
      </c>
      <c r="D19" s="139" t="str">
        <f>+PASIVO!D36</f>
        <v/>
      </c>
      <c r="E19" s="139" t="str">
        <f>+PASIVO!E36</f>
        <v/>
      </c>
      <c r="F19" s="139"/>
      <c r="G19" s="139"/>
      <c r="H19" s="139" t="str">
        <f>+PASIVO!H36</f>
        <v/>
      </c>
    </row>
    <row r="20" spans="1:8" ht="73.5" customHeight="1" x14ac:dyDescent="0.15">
      <c r="D20" s="49" t="str">
        <f>IF(D17='FLUJOS DE CAJA'!B22,"","¡ERROR!: El saldo de caja debe coincidir con el flujo de caja acumulado")</f>
        <v/>
      </c>
      <c r="E20" s="49" t="str">
        <f>IF(E17='FLUJOS DE CAJA'!C22,"","¡ERROR!: El saldo de caja debe coincidir con el flujo de caja acumulado")</f>
        <v/>
      </c>
      <c r="F20" s="49"/>
      <c r="G20" s="49"/>
      <c r="H20" s="49" t="str">
        <f>IF(H17='FLUJOS DE CAJA'!F22,"","¡ERROR!: El saldo de caja debe coincidir con el flujo de caja acumulado")</f>
        <v/>
      </c>
    </row>
    <row r="21" spans="1:8" hidden="1" x14ac:dyDescent="0.15"/>
    <row r="22" spans="1:8" ht="11.25" hidden="1" x14ac:dyDescent="0.15">
      <c r="D22" s="140">
        <f>+'FLUJOS DE CAJA'!B22</f>
        <v>0</v>
      </c>
      <c r="E22" s="140">
        <f>+'FLUJOS DE CAJA'!C22</f>
        <v>0</v>
      </c>
      <c r="F22" s="140"/>
      <c r="G22" s="140"/>
      <c r="H22" s="140">
        <f>+'FLUJOS DE CAJA'!F22</f>
        <v>0</v>
      </c>
    </row>
  </sheetData>
  <sheetProtection password="CA2D" sheet="1" objects="1" scenarios="1" selectLockedCells="1"/>
  <dataConsolidate/>
  <mergeCells count="3">
    <mergeCell ref="A1:A2"/>
    <mergeCell ref="B1:C1"/>
    <mergeCell ref="D1:H1"/>
  </mergeCells>
  <conditionalFormatting sqref="B19:H19">
    <cfRule type="containsText" dxfId="17" priority="3" operator="containsText" text="ERROR">
      <formula>NOT(ISERROR(SEARCH("ERROR",B19)))</formula>
    </cfRule>
    <cfRule type="containsText" dxfId="16" priority="4" operator="containsText" text="CORRECTO">
      <formula>NOT(ISERROR(SEARCH("CORRECTO",B19)))</formula>
    </cfRule>
  </conditionalFormatting>
  <conditionalFormatting sqref="D20:H20">
    <cfRule type="containsText" dxfId="15" priority="1" operator="containsText" text="ERROR">
      <formula>NOT(ISERROR(SEARCH("ERROR",D20)))</formula>
    </cfRule>
    <cfRule type="containsText" dxfId="14" priority="2" operator="containsText" text="CORRECTO">
      <formula>NOT(ISERROR(SEARCH("CORRECTO",D20)))</formula>
    </cfRule>
  </conditionalFormatting>
  <dataValidations count="5">
    <dataValidation allowBlank="1" showInputMessage="1" showErrorMessage="1" prompt="480, 567" sqref="A16"/>
    <dataValidation allowBlank="1" showInputMessage="1" showErrorMessage="1" prompt="474" sqref="A9"/>
    <dataValidation allowBlank="1" showInputMessage="1" showErrorMessage="1" prompt="580, 581, 582, 583, 584, (599)" sqref="A11"/>
    <dataValidation type="whole" operator="greaterThanOrEqual" showInputMessage="1" showErrorMessage="1" errorTitle="Ejercicio incorrecto" error="El pimer ejercicio sobre el que realizar las proyecciones no puede ser un ejercicio &quot;cerrado&quot;._x000a_Con carácter general las proyecciones se iniciarán en 2014." promptTitle="Primer Ejercicio Proyectado" prompt="Debe consignar el primer ejercicio sobre el cual iniciará sus proyecciones." sqref="D2">
      <formula1>2014</formula1>
    </dataValidation>
    <dataValidation type="custom" errorStyle="warning" allowBlank="1" showInputMessage="1" showErrorMessage="1" errorTitle="Saldo de caja incorrecto" error="El saldo de esta partida no coincide con el flujo de caja acumulado." promptTitle="Cash-Flow" prompt="¡RECUERDE! el saldo de esta partida debe coincidir con el flujo de caja acumulado de la hoja &quot;flujos de caja&quot;." sqref="D17">
      <formula1>+D22</formula1>
    </dataValidation>
  </dataValidations>
  <printOptions horizontalCentered="1"/>
  <pageMargins left="0.35433070866141736" right="0.35433070866141736" top="1.1811023622047245" bottom="0.78740157480314965" header="0.31496062992125984" footer="0.31496062992125984"/>
  <pageSetup paperSize="9" scale="50" orientation="portrait" r:id="rId1"/>
  <headerFooter>
    <oddHeader>&amp;L&amp;G&amp;C&amp;"Verdana,Normal"
&amp;"Verdana,Negrita"&amp;UANEXO 1
BALANCE: ACTIVO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5" tint="-0.249977111117893"/>
    <pageSetUpPr fitToPage="1"/>
  </sheetPr>
  <dimension ref="A1:I39"/>
  <sheetViews>
    <sheetView showGridLines="0" showRowColHeaders="0" zoomScale="90" zoomScaleNormal="90" workbookViewId="0">
      <selection activeCell="B10" sqref="B10"/>
    </sheetView>
  </sheetViews>
  <sheetFormatPr baseColWidth="10" defaultColWidth="0" defaultRowHeight="11.25" zeroHeight="1" x14ac:dyDescent="0.15"/>
  <cols>
    <col min="1" max="1" width="73.28515625" style="3" bestFit="1" customWidth="1"/>
    <col min="2" max="5" width="17.85546875" style="36" bestFit="1" customWidth="1"/>
    <col min="6" max="7" width="17.85546875" style="36" customWidth="1"/>
    <col min="8" max="8" width="17.85546875" style="36" bestFit="1" customWidth="1"/>
    <col min="9" max="9" width="11.42578125" style="3" customWidth="1"/>
    <col min="10" max="16384" width="11.42578125" style="3" hidden="1"/>
  </cols>
  <sheetData>
    <row r="1" spans="1:8" ht="30" customHeight="1" thickTop="1" thickBot="1" x14ac:dyDescent="0.2">
      <c r="A1" s="159" t="s">
        <v>17</v>
      </c>
      <c r="B1" s="161" t="s">
        <v>70</v>
      </c>
      <c r="C1" s="162"/>
      <c r="D1" s="163" t="s">
        <v>71</v>
      </c>
      <c r="E1" s="164"/>
      <c r="F1" s="165"/>
      <c r="G1" s="165"/>
      <c r="H1" s="166"/>
    </row>
    <row r="2" spans="1:8" ht="30" customHeight="1" x14ac:dyDescent="0.15">
      <c r="A2" s="160"/>
      <c r="B2" s="8" t="str">
        <f>+ACTIVO!B2</f>
        <v>N-2</v>
      </c>
      <c r="C2" s="9" t="str">
        <f>+ACTIVO!C2</f>
        <v>N-1</v>
      </c>
      <c r="D2" s="8" t="str">
        <f>+ACTIVO!D2</f>
        <v>N</v>
      </c>
      <c r="E2" s="5" t="str">
        <f>+ACTIVO!E2</f>
        <v>N+1</v>
      </c>
      <c r="F2" s="5" t="str">
        <f>+ACTIVO!F2</f>
        <v>N+2</v>
      </c>
      <c r="G2" s="5" t="str">
        <f>+ACTIVO!G2</f>
        <v>N+3</v>
      </c>
      <c r="H2" s="4" t="str">
        <f>+ACTIVO!H2</f>
        <v>N+4</v>
      </c>
    </row>
    <row r="3" spans="1:8" ht="30" customHeight="1" x14ac:dyDescent="0.15">
      <c r="A3" s="144" t="s">
        <v>18</v>
      </c>
      <c r="B3" s="75">
        <f>+B4+B14+B18</f>
        <v>0</v>
      </c>
      <c r="C3" s="76">
        <f>+C4+C14+C18</f>
        <v>0</v>
      </c>
      <c r="D3" s="75">
        <f>+D4+D14+D18</f>
        <v>0</v>
      </c>
      <c r="E3" s="77">
        <f>+E4+E14+E18</f>
        <v>0</v>
      </c>
      <c r="F3" s="77">
        <f t="shared" ref="F3:G3" si="0">+F4+F14+F18</f>
        <v>0</v>
      </c>
      <c r="G3" s="77">
        <f t="shared" si="0"/>
        <v>0</v>
      </c>
      <c r="H3" s="78">
        <f>+H4+H14+H18</f>
        <v>0</v>
      </c>
    </row>
    <row r="4" spans="1:8" ht="30" customHeight="1" x14ac:dyDescent="0.15">
      <c r="A4" s="145" t="s">
        <v>19</v>
      </c>
      <c r="B4" s="75">
        <f>SUM(B5:B13)</f>
        <v>0</v>
      </c>
      <c r="C4" s="76">
        <f>SUM(C5:C13)</f>
        <v>0</v>
      </c>
      <c r="D4" s="75">
        <f>SUM(D5:D13)</f>
        <v>0</v>
      </c>
      <c r="E4" s="77">
        <f>SUM(E5:E13)</f>
        <v>0</v>
      </c>
      <c r="F4" s="77">
        <f t="shared" ref="F4:G4" si="1">SUM(F5:F13)</f>
        <v>0</v>
      </c>
      <c r="G4" s="77">
        <f t="shared" si="1"/>
        <v>0</v>
      </c>
      <c r="H4" s="78">
        <f>SUM(H5:H13)</f>
        <v>0</v>
      </c>
    </row>
    <row r="5" spans="1:8" ht="30" customHeight="1" x14ac:dyDescent="0.15">
      <c r="A5" s="100" t="s">
        <v>20</v>
      </c>
      <c r="B5" s="10"/>
      <c r="C5" s="11"/>
      <c r="D5" s="10"/>
      <c r="E5" s="13"/>
      <c r="F5" s="13"/>
      <c r="G5" s="13"/>
      <c r="H5" s="14"/>
    </row>
    <row r="6" spans="1:8" ht="30" customHeight="1" x14ac:dyDescent="0.15">
      <c r="A6" s="100" t="s">
        <v>21</v>
      </c>
      <c r="B6" s="10"/>
      <c r="C6" s="11"/>
      <c r="D6" s="10"/>
      <c r="E6" s="13"/>
      <c r="F6" s="13"/>
      <c r="G6" s="13"/>
      <c r="H6" s="14"/>
    </row>
    <row r="7" spans="1:8" ht="30" customHeight="1" x14ac:dyDescent="0.15">
      <c r="A7" s="100" t="s">
        <v>22</v>
      </c>
      <c r="B7" s="10"/>
      <c r="C7" s="11"/>
      <c r="D7" s="87">
        <f>+C7</f>
        <v>0</v>
      </c>
      <c r="E7" s="89">
        <f>+D7</f>
        <v>0</v>
      </c>
      <c r="F7" s="89">
        <f t="shared" ref="F7:G7" si="2">+E7</f>
        <v>0</v>
      </c>
      <c r="G7" s="89">
        <f t="shared" si="2"/>
        <v>0</v>
      </c>
      <c r="H7" s="90">
        <f>+E7</f>
        <v>0</v>
      </c>
    </row>
    <row r="8" spans="1:8" ht="30" customHeight="1" x14ac:dyDescent="0.15">
      <c r="A8" s="100" t="s">
        <v>23</v>
      </c>
      <c r="B8" s="10"/>
      <c r="C8" s="11"/>
      <c r="D8" s="10"/>
      <c r="E8" s="13"/>
      <c r="F8" s="13"/>
      <c r="G8" s="13"/>
      <c r="H8" s="14"/>
    </row>
    <row r="9" spans="1:8" ht="30" customHeight="1" x14ac:dyDescent="0.15">
      <c r="A9" s="100" t="s">
        <v>24</v>
      </c>
      <c r="B9" s="20"/>
      <c r="C9" s="21"/>
      <c r="D9" s="83">
        <f>+C11</f>
        <v>0</v>
      </c>
      <c r="E9" s="85">
        <f>+D9+D11</f>
        <v>0</v>
      </c>
      <c r="F9" s="85">
        <f t="shared" ref="F9:G9" si="3">+E9+E11</f>
        <v>0</v>
      </c>
      <c r="G9" s="85">
        <f t="shared" si="3"/>
        <v>0</v>
      </c>
      <c r="H9" s="86">
        <f>+G11+G9</f>
        <v>0</v>
      </c>
    </row>
    <row r="10" spans="1:8" ht="30" customHeight="1" x14ac:dyDescent="0.15">
      <c r="A10" s="100" t="s">
        <v>25</v>
      </c>
      <c r="B10" s="20"/>
      <c r="C10" s="21"/>
      <c r="D10" s="20"/>
      <c r="E10" s="22"/>
      <c r="F10" s="22"/>
      <c r="G10" s="22"/>
      <c r="H10" s="23"/>
    </row>
    <row r="11" spans="1:8" ht="30" customHeight="1" x14ac:dyDescent="0.15">
      <c r="A11" s="100" t="s">
        <v>26</v>
      </c>
      <c r="B11" s="87">
        <f>+PYG!B28</f>
        <v>0</v>
      </c>
      <c r="C11" s="88">
        <f>+PYG!C28</f>
        <v>0</v>
      </c>
      <c r="D11" s="87">
        <f>+PYG!D28</f>
        <v>0</v>
      </c>
      <c r="E11" s="89">
        <f>+PYG!E28</f>
        <v>0</v>
      </c>
      <c r="F11" s="89">
        <f>+PYG!F28</f>
        <v>0</v>
      </c>
      <c r="G11" s="89">
        <f>+PYG!G28</f>
        <v>0</v>
      </c>
      <c r="H11" s="90">
        <f>+PYG!H28</f>
        <v>0</v>
      </c>
    </row>
    <row r="12" spans="1:8" ht="30" customHeight="1" x14ac:dyDescent="0.15">
      <c r="A12" s="100" t="s">
        <v>27</v>
      </c>
      <c r="B12" s="10"/>
      <c r="C12" s="11"/>
      <c r="D12" s="10"/>
      <c r="E12" s="13"/>
      <c r="F12" s="13"/>
      <c r="G12" s="13"/>
      <c r="H12" s="14"/>
    </row>
    <row r="13" spans="1:8" ht="30" customHeight="1" x14ac:dyDescent="0.15">
      <c r="A13" s="100" t="s">
        <v>28</v>
      </c>
      <c r="B13" s="10"/>
      <c r="C13" s="11"/>
      <c r="D13" s="10"/>
      <c r="E13" s="13"/>
      <c r="F13" s="13"/>
      <c r="G13" s="13"/>
      <c r="H13" s="14"/>
    </row>
    <row r="14" spans="1:8" s="18" customFormat="1" ht="30" customHeight="1" x14ac:dyDescent="0.15">
      <c r="A14" s="146" t="s">
        <v>29</v>
      </c>
      <c r="B14" s="71">
        <f>SUM(B15:B17)</f>
        <v>0</v>
      </c>
      <c r="C14" s="72">
        <f>SUM(C15:C17)</f>
        <v>0</v>
      </c>
      <c r="D14" s="71">
        <f>SUM(D15:D17)</f>
        <v>0</v>
      </c>
      <c r="E14" s="73">
        <f>SUM(E15:E17)</f>
        <v>0</v>
      </c>
      <c r="F14" s="73">
        <f t="shared" ref="F14:G14" si="4">SUM(F15:F17)</f>
        <v>0</v>
      </c>
      <c r="G14" s="73">
        <f t="shared" si="4"/>
        <v>0</v>
      </c>
      <c r="H14" s="74">
        <f>SUM(H15:H17)</f>
        <v>0</v>
      </c>
    </row>
    <row r="15" spans="1:8" ht="30" customHeight="1" x14ac:dyDescent="0.15">
      <c r="A15" s="100" t="s">
        <v>30</v>
      </c>
      <c r="B15" s="20"/>
      <c r="C15" s="21"/>
      <c r="D15" s="20"/>
      <c r="E15" s="22"/>
      <c r="F15" s="22"/>
      <c r="G15" s="22"/>
      <c r="H15" s="23"/>
    </row>
    <row r="16" spans="1:8" ht="30" customHeight="1" x14ac:dyDescent="0.15">
      <c r="A16" s="100" t="s">
        <v>31</v>
      </c>
      <c r="B16" s="20"/>
      <c r="C16" s="21"/>
      <c r="D16" s="20"/>
      <c r="E16" s="22"/>
      <c r="F16" s="22"/>
      <c r="G16" s="22"/>
      <c r="H16" s="23"/>
    </row>
    <row r="17" spans="1:8" ht="30" customHeight="1" x14ac:dyDescent="0.15">
      <c r="A17" s="100" t="s">
        <v>32</v>
      </c>
      <c r="B17" s="20"/>
      <c r="C17" s="21"/>
      <c r="D17" s="20"/>
      <c r="E17" s="22"/>
      <c r="F17" s="22"/>
      <c r="G17" s="22"/>
      <c r="H17" s="23"/>
    </row>
    <row r="18" spans="1:8" s="18" customFormat="1" ht="30" customHeight="1" x14ac:dyDescent="0.15">
      <c r="A18" s="147" t="s">
        <v>33</v>
      </c>
      <c r="B18" s="28"/>
      <c r="C18" s="29"/>
      <c r="D18" s="28"/>
      <c r="E18" s="30"/>
      <c r="F18" s="30"/>
      <c r="G18" s="30"/>
      <c r="H18" s="31"/>
    </row>
    <row r="19" spans="1:8" s="18" customFormat="1" ht="30" customHeight="1" x14ac:dyDescent="0.15">
      <c r="A19" s="144" t="s">
        <v>34</v>
      </c>
      <c r="B19" s="75">
        <f>+B20+B21+B25+B26+B27</f>
        <v>0</v>
      </c>
      <c r="C19" s="76">
        <f>+C20+C21+C25+C26+C27</f>
        <v>0</v>
      </c>
      <c r="D19" s="75">
        <f>+D20+D21+D25+D26+D27</f>
        <v>0</v>
      </c>
      <c r="E19" s="77">
        <f>+E20+E21+E25+E26+E27</f>
        <v>0</v>
      </c>
      <c r="F19" s="77">
        <f t="shared" ref="F19:G19" si="5">+F20+F21+F25+F26+F27</f>
        <v>0</v>
      </c>
      <c r="G19" s="77">
        <f t="shared" si="5"/>
        <v>0</v>
      </c>
      <c r="H19" s="78">
        <f>+H20+H21+H25+H26+H27</f>
        <v>0</v>
      </c>
    </row>
    <row r="20" spans="1:8" ht="30" customHeight="1" x14ac:dyDescent="0.15">
      <c r="A20" s="100" t="s">
        <v>35</v>
      </c>
      <c r="B20" s="32"/>
      <c r="C20" s="33"/>
      <c r="D20" s="32"/>
      <c r="E20" s="34"/>
      <c r="F20" s="34"/>
      <c r="G20" s="34"/>
      <c r="H20" s="35"/>
    </row>
    <row r="21" spans="1:8" ht="30" customHeight="1" x14ac:dyDescent="0.15">
      <c r="A21" s="100" t="s">
        <v>36</v>
      </c>
      <c r="B21" s="87">
        <f>+B22+B23</f>
        <v>0</v>
      </c>
      <c r="C21" s="88">
        <f>+C22+C23</f>
        <v>0</v>
      </c>
      <c r="D21" s="87">
        <f>+D22+D23+D24</f>
        <v>0</v>
      </c>
      <c r="E21" s="89">
        <f>+E22+E23+E24</f>
        <v>0</v>
      </c>
      <c r="F21" s="89">
        <f t="shared" ref="F21:G21" si="6">+F22+F23+F24</f>
        <v>0</v>
      </c>
      <c r="G21" s="89">
        <f t="shared" si="6"/>
        <v>0</v>
      </c>
      <c r="H21" s="90">
        <f>+H22+H23+H24</f>
        <v>0</v>
      </c>
    </row>
    <row r="22" spans="1:8" ht="30" customHeight="1" x14ac:dyDescent="0.15">
      <c r="A22" s="148" t="s">
        <v>73</v>
      </c>
      <c r="B22" s="10"/>
      <c r="C22" s="11"/>
      <c r="D22" s="10"/>
      <c r="E22" s="13"/>
      <c r="F22" s="13"/>
      <c r="G22" s="13"/>
      <c r="H22" s="14"/>
    </row>
    <row r="23" spans="1:8" s="18" customFormat="1" ht="30" customHeight="1" x14ac:dyDescent="0.15">
      <c r="A23" s="149" t="s">
        <v>74</v>
      </c>
      <c r="B23" s="20"/>
      <c r="C23" s="21"/>
      <c r="D23" s="20"/>
      <c r="E23" s="22"/>
      <c r="F23" s="22"/>
      <c r="G23" s="22"/>
      <c r="H23" s="23"/>
    </row>
    <row r="24" spans="1:8" s="18" customFormat="1" ht="30" customHeight="1" x14ac:dyDescent="0.15">
      <c r="A24" s="149" t="s">
        <v>75</v>
      </c>
      <c r="B24" s="37">
        <v>0</v>
      </c>
      <c r="C24" s="38">
        <v>0</v>
      </c>
      <c r="D24" s="20"/>
      <c r="E24" s="22"/>
      <c r="F24" s="22"/>
      <c r="G24" s="22"/>
      <c r="H24" s="23"/>
    </row>
    <row r="25" spans="1:8" ht="30" customHeight="1" x14ac:dyDescent="0.15">
      <c r="A25" s="100" t="s">
        <v>37</v>
      </c>
      <c r="B25" s="20"/>
      <c r="C25" s="21"/>
      <c r="D25" s="20"/>
      <c r="E25" s="22"/>
      <c r="F25" s="22"/>
      <c r="G25" s="22"/>
      <c r="H25" s="23"/>
    </row>
    <row r="26" spans="1:8" ht="30" customHeight="1" x14ac:dyDescent="0.15">
      <c r="A26" s="100" t="s">
        <v>38</v>
      </c>
      <c r="B26" s="20"/>
      <c r="C26" s="21"/>
      <c r="D26" s="20"/>
      <c r="E26" s="22"/>
      <c r="F26" s="22"/>
      <c r="G26" s="22"/>
      <c r="H26" s="23"/>
    </row>
    <row r="27" spans="1:8" ht="30" customHeight="1" x14ac:dyDescent="0.15">
      <c r="A27" s="100" t="s">
        <v>39</v>
      </c>
      <c r="B27" s="20"/>
      <c r="C27" s="21"/>
      <c r="D27" s="20"/>
      <c r="E27" s="22"/>
      <c r="F27" s="22"/>
      <c r="G27" s="22"/>
      <c r="H27" s="23"/>
    </row>
    <row r="28" spans="1:8" ht="30" customHeight="1" x14ac:dyDescent="0.15">
      <c r="A28" s="144" t="s">
        <v>40</v>
      </c>
      <c r="B28" s="75">
        <f>+B29+B30+B31+B32+B33+B34</f>
        <v>0</v>
      </c>
      <c r="C28" s="76">
        <f>+C29+C30+C31+C32+C33+C34</f>
        <v>0</v>
      </c>
      <c r="D28" s="75">
        <f>+D29+D30+D31+D32+D33+D34</f>
        <v>0</v>
      </c>
      <c r="E28" s="77">
        <f>+E29+E30+E31+E32+E33+E34</f>
        <v>0</v>
      </c>
      <c r="F28" s="77">
        <f t="shared" ref="F28:G28" si="7">+F29+F30+F31+F32+F33+F34</f>
        <v>0</v>
      </c>
      <c r="G28" s="77">
        <f t="shared" si="7"/>
        <v>0</v>
      </c>
      <c r="H28" s="78">
        <f>+H29+H30+H31+H32+H33+H34</f>
        <v>0</v>
      </c>
    </row>
    <row r="29" spans="1:8" ht="30" customHeight="1" x14ac:dyDescent="0.15">
      <c r="A29" s="100" t="s">
        <v>41</v>
      </c>
      <c r="B29" s="20"/>
      <c r="C29" s="21"/>
      <c r="D29" s="20"/>
      <c r="E29" s="22"/>
      <c r="F29" s="22"/>
      <c r="G29" s="22"/>
      <c r="H29" s="23"/>
    </row>
    <row r="30" spans="1:8" ht="30" customHeight="1" x14ac:dyDescent="0.15">
      <c r="A30" s="100" t="s">
        <v>42</v>
      </c>
      <c r="B30" s="20"/>
      <c r="C30" s="21"/>
      <c r="D30" s="20"/>
      <c r="E30" s="22"/>
      <c r="F30" s="22"/>
      <c r="G30" s="22"/>
      <c r="H30" s="23"/>
    </row>
    <row r="31" spans="1:8" ht="30" customHeight="1" x14ac:dyDescent="0.15">
      <c r="A31" s="100" t="s">
        <v>43</v>
      </c>
      <c r="B31" s="20"/>
      <c r="C31" s="21"/>
      <c r="D31" s="20"/>
      <c r="E31" s="22"/>
      <c r="F31" s="22"/>
      <c r="G31" s="22"/>
      <c r="H31" s="23"/>
    </row>
    <row r="32" spans="1:8" ht="30" customHeight="1" x14ac:dyDescent="0.15">
      <c r="A32" s="100" t="s">
        <v>44</v>
      </c>
      <c r="B32" s="20"/>
      <c r="C32" s="21"/>
      <c r="D32" s="20"/>
      <c r="E32" s="22"/>
      <c r="F32" s="22"/>
      <c r="G32" s="22"/>
      <c r="H32" s="23"/>
    </row>
    <row r="33" spans="1:8" ht="30" customHeight="1" x14ac:dyDescent="0.15">
      <c r="A33" s="100" t="s">
        <v>45</v>
      </c>
      <c r="B33" s="10"/>
      <c r="C33" s="11"/>
      <c r="D33" s="10"/>
      <c r="E33" s="13"/>
      <c r="F33" s="13"/>
      <c r="G33" s="13"/>
      <c r="H33" s="14"/>
    </row>
    <row r="34" spans="1:8" ht="30" customHeight="1" x14ac:dyDescent="0.15">
      <c r="A34" s="100" t="s">
        <v>14</v>
      </c>
      <c r="B34" s="20"/>
      <c r="C34" s="21"/>
      <c r="D34" s="20"/>
      <c r="E34" s="22"/>
      <c r="F34" s="22"/>
      <c r="G34" s="22"/>
      <c r="H34" s="23"/>
    </row>
    <row r="35" spans="1:8" ht="30" customHeight="1" thickBot="1" x14ac:dyDescent="0.2">
      <c r="A35" s="150" t="s">
        <v>46</v>
      </c>
      <c r="B35" s="79">
        <f>+B28+B19+B3</f>
        <v>0</v>
      </c>
      <c r="C35" s="80">
        <f>+C28+C19+C3</f>
        <v>0</v>
      </c>
      <c r="D35" s="79">
        <f>+D28+D19+D3</f>
        <v>0</v>
      </c>
      <c r="E35" s="81">
        <f>+E28+E19+E3</f>
        <v>0</v>
      </c>
      <c r="F35" s="81">
        <f t="shared" ref="F35:G35" si="8">+F28+F19+F3</f>
        <v>0</v>
      </c>
      <c r="G35" s="81">
        <f t="shared" si="8"/>
        <v>0</v>
      </c>
      <c r="H35" s="82">
        <f>+H28+H19+H3</f>
        <v>0</v>
      </c>
    </row>
    <row r="36" spans="1:8" ht="51" customHeight="1" thickTop="1" x14ac:dyDescent="0.15">
      <c r="B36" s="49" t="str">
        <f>IF(B35=ACTIVO!B18,"","¡ERROR!: El activo debe ser igual que el pasivo")</f>
        <v/>
      </c>
      <c r="C36" s="49" t="str">
        <f>IF(C35=ACTIVO!C18,"","¡ERROR!: El activo debe ser igual que el pasivo")</f>
        <v/>
      </c>
      <c r="D36" s="49" t="str">
        <f>IF(D35=ACTIVO!D18,"","¡ERROR!: El activo debe ser igual que el pasivo")</f>
        <v/>
      </c>
      <c r="E36" s="49" t="str">
        <f>IF(E35=ACTIVO!E18,"","¡ERROR!: El activo debe ser igual que el pasivo")</f>
        <v/>
      </c>
      <c r="F36" s="49"/>
      <c r="G36" s="49"/>
      <c r="H36" s="49" t="str">
        <f>IF(H35=ACTIVO!H18,"","¡ERROR!: El activo debe ser igual que el pasivo")</f>
        <v/>
      </c>
    </row>
    <row r="37" spans="1:8" x14ac:dyDescent="0.15"/>
    <row r="38" spans="1:8" x14ac:dyDescent="0.15"/>
    <row r="39" spans="1:8" x14ac:dyDescent="0.15"/>
  </sheetData>
  <sheetProtection password="CA2D" sheet="1" objects="1" scenarios="1" selectLockedCells="1"/>
  <mergeCells count="3">
    <mergeCell ref="A1:A2"/>
    <mergeCell ref="B1:C1"/>
    <mergeCell ref="D1:H1"/>
  </mergeCells>
  <conditionalFormatting sqref="B36:H36">
    <cfRule type="containsText" dxfId="13" priority="1" operator="containsText" text="ERROR">
      <formula>NOT(ISERROR(SEARCH("ERROR",B36)))</formula>
    </cfRule>
    <cfRule type="containsText" dxfId="12" priority="2" operator="containsText" text="CORRECTO">
      <formula>NOT(ISERROR(SEARCH("CORRECTO",B36)))</formula>
    </cfRule>
  </conditionalFormatting>
  <dataValidations count="21">
    <dataValidation allowBlank="1" showInputMessage="1" showErrorMessage="1" prompt="485, 568" sqref="A34"/>
    <dataValidation allowBlank="1" showInputMessage="1" showErrorMessage="1" prompt="5103, 5104, 5113, 5114, 5123, 5124, 5133, 5134, 5143, 5144, 5523, 5524, 5563, 5564" sqref="A32"/>
    <dataValidation allowBlank="1" showInputMessage="1" showErrorMessage="1" prompt="499, 529" sqref="A30"/>
    <dataValidation allowBlank="1" showInputMessage="1" showErrorMessage="1" prompt="585, 586, 587, 588, 589" sqref="A29"/>
    <dataValidation allowBlank="1" showInputMessage="1" showErrorMessage="1" prompt="181" sqref="A27"/>
    <dataValidation allowBlank="1" showInputMessage="1" showErrorMessage="1" prompt="479" sqref="A26"/>
    <dataValidation allowBlank="1" showInputMessage="1" showErrorMessage="1" prompt="1603, 1604, 1613, 1614, 1623, 1624, 1633, 1634" sqref="A25"/>
    <dataValidation allowBlank="1" showInputMessage="1" showErrorMessage="1" prompt="176" sqref="A24"/>
    <dataValidation allowBlank="1" showInputMessage="1" showErrorMessage="1" prompt="1625, 174" sqref="A23"/>
    <dataValidation allowBlank="1" showInputMessage="1" showErrorMessage="1" prompt="1605, 170" sqref="A22"/>
    <dataValidation allowBlank="1" showInputMessage="1" showErrorMessage="1" prompt="130, 131, 132" sqref="A18"/>
    <dataValidation allowBlank="1" showInputMessage="1" showErrorMessage="1" prompt="135, 136, 137" sqref="A17"/>
    <dataValidation allowBlank="1" showInputMessage="1" showErrorMessage="1" prompt="134" sqref="A16"/>
    <dataValidation allowBlank="1" showInputMessage="1" showErrorMessage="1" prompt="133" sqref="A15"/>
    <dataValidation allowBlank="1" showInputMessage="1" showErrorMessage="1" prompt="129" sqref="A11"/>
    <dataValidation allowBlank="1" showInputMessage="1" showErrorMessage="1" prompt="110" sqref="A6"/>
    <dataValidation allowBlank="1" showInputMessage="1" showErrorMessage="1" prompt="(108), (109)" sqref="A8"/>
    <dataValidation allowBlank="1" showInputMessage="1" showErrorMessage="1" prompt="118" sqref="A10"/>
    <dataValidation allowBlank="1" showInputMessage="1" showErrorMessage="1" prompt="(557)" sqref="A12"/>
    <dataValidation allowBlank="1" showInputMessage="1" showErrorMessage="1" prompt="111" sqref="A13"/>
    <dataValidation type="decimal" showInputMessage="1" showErrorMessage="1" errorTitle="Préstamo Internacionalización" error="El importe de préstamo solicitado debe estar entre 10.000,00 y 100.000,00 EUROS." promptTitle="Préstamo Internacionalización" prompt="Debe consignar el saldo del ejercicio  correspondiente al Préstamo solicitado." sqref="D24:H24">
      <formula1>0.01</formula1>
      <formula2>100000</formula2>
    </dataValidation>
  </dataValidations>
  <printOptions horizontalCentered="1"/>
  <pageMargins left="0.35433070866141736" right="0.35433070866141736" top="1.1811023622047245" bottom="0.78740157480314965" header="0.31496062992125984" footer="0.31496062992125984"/>
  <pageSetup paperSize="9" scale="48" orientation="portrait" r:id="rId1"/>
  <headerFooter>
    <oddHeader>&amp;L&amp;G&amp;C&amp;"Verdana,Negrita"&amp;U
ANEXO 1
BALANCE: PASIVO Y PATRIMONIO NETO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6" tint="-0.249977111117893"/>
    <pageSetUpPr fitToPage="1"/>
  </sheetPr>
  <dimension ref="A1:I30"/>
  <sheetViews>
    <sheetView showGridLines="0" showRowColHeaders="0" zoomScale="110" zoomScaleNormal="110" workbookViewId="0">
      <selection activeCell="B4" sqref="B4"/>
    </sheetView>
  </sheetViews>
  <sheetFormatPr baseColWidth="10" defaultColWidth="0" defaultRowHeight="0" customHeight="1" zeroHeight="1" x14ac:dyDescent="0.15"/>
  <cols>
    <col min="1" max="1" width="51" style="39" customWidth="1"/>
    <col min="2" max="8" width="16.28515625" style="39" customWidth="1"/>
    <col min="9" max="9" width="11.42578125" style="39" customWidth="1"/>
    <col min="10" max="16384" width="11.42578125" style="39" hidden="1"/>
  </cols>
  <sheetData>
    <row r="1" spans="1:8" ht="30" customHeight="1" thickTop="1" thickBot="1" x14ac:dyDescent="0.2">
      <c r="A1" s="152" t="s">
        <v>47</v>
      </c>
      <c r="B1" s="161" t="s">
        <v>70</v>
      </c>
      <c r="C1" s="162"/>
      <c r="D1" s="161" t="s">
        <v>71</v>
      </c>
      <c r="E1" s="167"/>
      <c r="F1" s="168"/>
      <c r="G1" s="168"/>
      <c r="H1" s="169"/>
    </row>
    <row r="2" spans="1:8" s="40" customFormat="1" ht="30" customHeight="1" x14ac:dyDescent="0.15">
      <c r="A2" s="153"/>
      <c r="B2" s="48" t="str">
        <f>+ACTIVO!B2</f>
        <v>N-2</v>
      </c>
      <c r="C2" s="48" t="str">
        <f>+ACTIVO!C2</f>
        <v>N-1</v>
      </c>
      <c r="D2" s="48" t="str">
        <f>+ACTIVO!D2</f>
        <v>N</v>
      </c>
      <c r="E2" s="48" t="str">
        <f>+ACTIVO!E2</f>
        <v>N+1</v>
      </c>
      <c r="F2" s="48" t="str">
        <f>+ACTIVO!F2</f>
        <v>N+2</v>
      </c>
      <c r="G2" s="48" t="str">
        <f>+ACTIVO!G2</f>
        <v>N+3</v>
      </c>
      <c r="H2" s="151" t="str">
        <f>+ACTIVO!H2</f>
        <v>N+4</v>
      </c>
    </row>
    <row r="3" spans="1:8" s="41" customFormat="1" ht="30" customHeight="1" x14ac:dyDescent="0.15">
      <c r="A3" s="44" t="s">
        <v>48</v>
      </c>
      <c r="B3" s="24"/>
      <c r="C3" s="25"/>
      <c r="D3" s="24"/>
      <c r="E3" s="26"/>
      <c r="F3" s="26"/>
      <c r="G3" s="26"/>
      <c r="H3" s="27"/>
    </row>
    <row r="4" spans="1:8" s="42" customFormat="1" ht="30" customHeight="1" x14ac:dyDescent="0.25">
      <c r="A4" s="45" t="s">
        <v>49</v>
      </c>
      <c r="B4" s="83">
        <f>+B5+B6</f>
        <v>0</v>
      </c>
      <c r="C4" s="84">
        <f>+C5+C6</f>
        <v>0</v>
      </c>
      <c r="D4" s="83">
        <f>+D5+D6</f>
        <v>0</v>
      </c>
      <c r="E4" s="85">
        <f>+E5+E6</f>
        <v>0</v>
      </c>
      <c r="F4" s="85">
        <f t="shared" ref="F4:G4" si="0">+F5+F6</f>
        <v>0</v>
      </c>
      <c r="G4" s="85">
        <f t="shared" si="0"/>
        <v>0</v>
      </c>
      <c r="H4" s="86">
        <f>+H5+H6</f>
        <v>0</v>
      </c>
    </row>
    <row r="5" spans="1:8" s="42" customFormat="1" ht="30" customHeight="1" x14ac:dyDescent="0.25">
      <c r="A5" s="104" t="s">
        <v>100</v>
      </c>
      <c r="B5" s="105"/>
      <c r="C5" s="106"/>
      <c r="D5" s="105"/>
      <c r="E5" s="107"/>
      <c r="F5" s="107"/>
      <c r="G5" s="107"/>
      <c r="H5" s="108"/>
    </row>
    <row r="6" spans="1:8" s="42" customFormat="1" ht="30" customHeight="1" x14ac:dyDescent="0.25">
      <c r="A6" s="104" t="s">
        <v>101</v>
      </c>
      <c r="B6" s="105"/>
      <c r="C6" s="106"/>
      <c r="D6" s="105"/>
      <c r="E6" s="107"/>
      <c r="F6" s="107"/>
      <c r="G6" s="107"/>
      <c r="H6" s="108"/>
    </row>
    <row r="7" spans="1:8" s="42" customFormat="1" ht="30" customHeight="1" x14ac:dyDescent="0.25">
      <c r="A7" s="45" t="s">
        <v>50</v>
      </c>
      <c r="B7" s="20"/>
      <c r="C7" s="21"/>
      <c r="D7" s="20"/>
      <c r="E7" s="22"/>
      <c r="F7" s="22"/>
      <c r="G7" s="22"/>
      <c r="H7" s="23"/>
    </row>
    <row r="8" spans="1:8" s="42" customFormat="1" ht="30" customHeight="1" x14ac:dyDescent="0.25">
      <c r="A8" s="45" t="s">
        <v>51</v>
      </c>
      <c r="B8" s="20"/>
      <c r="C8" s="21"/>
      <c r="D8" s="20"/>
      <c r="E8" s="22"/>
      <c r="F8" s="22"/>
      <c r="G8" s="22"/>
      <c r="H8" s="23"/>
    </row>
    <row r="9" spans="1:8" s="42" customFormat="1" ht="30" customHeight="1" x14ac:dyDescent="0.25">
      <c r="A9" s="45" t="s">
        <v>52</v>
      </c>
      <c r="B9" s="20"/>
      <c r="C9" s="21"/>
      <c r="D9" s="20"/>
      <c r="E9" s="22"/>
      <c r="F9" s="22"/>
      <c r="G9" s="22"/>
      <c r="H9" s="23"/>
    </row>
    <row r="10" spans="1:8" s="42" customFormat="1" ht="30" customHeight="1" x14ac:dyDescent="0.25">
      <c r="A10" s="45" t="s">
        <v>53</v>
      </c>
      <c r="B10" s="20"/>
      <c r="C10" s="21"/>
      <c r="D10" s="20"/>
      <c r="E10" s="22"/>
      <c r="F10" s="22"/>
      <c r="G10" s="22"/>
      <c r="H10" s="23"/>
    </row>
    <row r="11" spans="1:8" s="42" customFormat="1" ht="30" customHeight="1" x14ac:dyDescent="0.25">
      <c r="A11" s="45" t="s">
        <v>54</v>
      </c>
      <c r="B11" s="20"/>
      <c r="C11" s="21"/>
      <c r="D11" s="20"/>
      <c r="E11" s="22"/>
      <c r="F11" s="22"/>
      <c r="G11" s="22"/>
      <c r="H11" s="23"/>
    </row>
    <row r="12" spans="1:8" s="42" customFormat="1" ht="30" customHeight="1" x14ac:dyDescent="0.25">
      <c r="A12" s="45" t="s">
        <v>55</v>
      </c>
      <c r="B12" s="20"/>
      <c r="C12" s="21"/>
      <c r="D12" s="20"/>
      <c r="E12" s="22"/>
      <c r="F12" s="22"/>
      <c r="G12" s="22"/>
      <c r="H12" s="23"/>
    </row>
    <row r="13" spans="1:8" s="42" customFormat="1" ht="30" customHeight="1" x14ac:dyDescent="0.25">
      <c r="A13" s="45" t="s">
        <v>56</v>
      </c>
      <c r="B13" s="20"/>
      <c r="C13" s="21"/>
      <c r="D13" s="20"/>
      <c r="E13" s="22"/>
      <c r="F13" s="22"/>
      <c r="G13" s="22"/>
      <c r="H13" s="23"/>
    </row>
    <row r="14" spans="1:8" s="43" customFormat="1" ht="30" customHeight="1" x14ac:dyDescent="0.25">
      <c r="A14" s="45" t="s">
        <v>57</v>
      </c>
      <c r="B14" s="20"/>
      <c r="C14" s="21"/>
      <c r="D14" s="20"/>
      <c r="E14" s="22"/>
      <c r="F14" s="22"/>
      <c r="G14" s="22"/>
      <c r="H14" s="23"/>
    </row>
    <row r="15" spans="1:8" s="43" customFormat="1" ht="30" customHeight="1" x14ac:dyDescent="0.25">
      <c r="A15" s="45" t="s">
        <v>58</v>
      </c>
      <c r="B15" s="20"/>
      <c r="C15" s="21"/>
      <c r="D15" s="20"/>
      <c r="E15" s="22"/>
      <c r="F15" s="22"/>
      <c r="G15" s="22"/>
      <c r="H15" s="23"/>
    </row>
    <row r="16" spans="1:8" s="43" customFormat="1" ht="30" customHeight="1" x14ac:dyDescent="0.25">
      <c r="A16" s="45" t="s">
        <v>59</v>
      </c>
      <c r="B16" s="20"/>
      <c r="C16" s="21"/>
      <c r="D16" s="20"/>
      <c r="E16" s="22"/>
      <c r="F16" s="22"/>
      <c r="G16" s="22"/>
      <c r="H16" s="23"/>
    </row>
    <row r="17" spans="1:8" s="41" customFormat="1" ht="30" customHeight="1" x14ac:dyDescent="0.15">
      <c r="A17" s="19" t="s">
        <v>96</v>
      </c>
      <c r="B17" s="71">
        <f t="shared" ref="B17:H17" si="1">+B4+B7+B8+B9+B10+B11+B12+B13+B14+B15+B16</f>
        <v>0</v>
      </c>
      <c r="C17" s="72">
        <f t="shared" si="1"/>
        <v>0</v>
      </c>
      <c r="D17" s="71">
        <f t="shared" si="1"/>
        <v>0</v>
      </c>
      <c r="E17" s="73">
        <f t="shared" si="1"/>
        <v>0</v>
      </c>
      <c r="F17" s="73">
        <f t="shared" si="1"/>
        <v>0</v>
      </c>
      <c r="G17" s="73">
        <f t="shared" si="1"/>
        <v>0</v>
      </c>
      <c r="H17" s="74">
        <f t="shared" si="1"/>
        <v>0</v>
      </c>
    </row>
    <row r="18" spans="1:8" s="43" customFormat="1" ht="30" customHeight="1" x14ac:dyDescent="0.25">
      <c r="A18" s="45" t="s">
        <v>60</v>
      </c>
      <c r="B18" s="20"/>
      <c r="C18" s="21"/>
      <c r="D18" s="20"/>
      <c r="E18" s="22"/>
      <c r="F18" s="22"/>
      <c r="G18" s="22"/>
      <c r="H18" s="23"/>
    </row>
    <row r="19" spans="1:8" s="43" customFormat="1" ht="30" customHeight="1" x14ac:dyDescent="0.25">
      <c r="A19" s="46" t="s">
        <v>61</v>
      </c>
      <c r="B19" s="20"/>
      <c r="C19" s="21"/>
      <c r="D19" s="20"/>
      <c r="E19" s="22"/>
      <c r="F19" s="22"/>
      <c r="G19" s="22"/>
      <c r="H19" s="23"/>
    </row>
    <row r="20" spans="1:8" s="43" customFormat="1" ht="30" customHeight="1" x14ac:dyDescent="0.25">
      <c r="A20" s="45" t="s">
        <v>62</v>
      </c>
      <c r="B20" s="20"/>
      <c r="C20" s="21"/>
      <c r="D20" s="20"/>
      <c r="E20" s="22"/>
      <c r="F20" s="22"/>
      <c r="G20" s="22"/>
      <c r="H20" s="23"/>
    </row>
    <row r="21" spans="1:8" s="43" customFormat="1" ht="30" customHeight="1" x14ac:dyDescent="0.25">
      <c r="A21" s="45" t="s">
        <v>63</v>
      </c>
      <c r="B21" s="20"/>
      <c r="C21" s="21"/>
      <c r="D21" s="20"/>
      <c r="E21" s="22"/>
      <c r="F21" s="22"/>
      <c r="G21" s="22"/>
      <c r="H21" s="23"/>
    </row>
    <row r="22" spans="1:8" s="43" customFormat="1" ht="30" customHeight="1" x14ac:dyDescent="0.25">
      <c r="A22" s="45" t="s">
        <v>64</v>
      </c>
      <c r="B22" s="20"/>
      <c r="C22" s="21"/>
      <c r="D22" s="20"/>
      <c r="E22" s="22"/>
      <c r="F22" s="22"/>
      <c r="G22" s="22"/>
      <c r="H22" s="23"/>
    </row>
    <row r="23" spans="1:8" s="41" customFormat="1" ht="30" customHeight="1" x14ac:dyDescent="0.15">
      <c r="A23" s="19" t="s">
        <v>65</v>
      </c>
      <c r="B23" s="71">
        <f>SUM(B18:B22)</f>
        <v>0</v>
      </c>
      <c r="C23" s="72">
        <f>SUM(C18:C22)</f>
        <v>0</v>
      </c>
      <c r="D23" s="71">
        <f>SUM(D18:D22)</f>
        <v>0</v>
      </c>
      <c r="E23" s="73">
        <f>SUM(E18:E22)</f>
        <v>0</v>
      </c>
      <c r="F23" s="73">
        <f t="shared" ref="F23:G23" si="2">SUM(F18:F22)</f>
        <v>0</v>
      </c>
      <c r="G23" s="73">
        <f t="shared" si="2"/>
        <v>0</v>
      </c>
      <c r="H23" s="74">
        <f>SUM(H18:H22)</f>
        <v>0</v>
      </c>
    </row>
    <row r="24" spans="1:8" s="41" customFormat="1" ht="30" customHeight="1" x14ac:dyDescent="0.15">
      <c r="A24" s="19" t="s">
        <v>97</v>
      </c>
      <c r="B24" s="71">
        <f>+B17+B23</f>
        <v>0</v>
      </c>
      <c r="C24" s="72">
        <f>+C17+C23</f>
        <v>0</v>
      </c>
      <c r="D24" s="71">
        <f>+D17+D23</f>
        <v>0</v>
      </c>
      <c r="E24" s="73">
        <f>+E17+E23</f>
        <v>0</v>
      </c>
      <c r="F24" s="73">
        <f t="shared" ref="F24:G24" si="3">+F17+F23</f>
        <v>0</v>
      </c>
      <c r="G24" s="73">
        <f t="shared" si="3"/>
        <v>0</v>
      </c>
      <c r="H24" s="74">
        <f>+H17+H23</f>
        <v>0</v>
      </c>
    </row>
    <row r="25" spans="1:8" s="42" customFormat="1" ht="30" customHeight="1" x14ac:dyDescent="0.25">
      <c r="A25" s="45" t="s">
        <v>66</v>
      </c>
      <c r="B25" s="20"/>
      <c r="C25" s="21"/>
      <c r="D25" s="20"/>
      <c r="E25" s="22"/>
      <c r="F25" s="22"/>
      <c r="G25" s="22"/>
      <c r="H25" s="23"/>
    </row>
    <row r="26" spans="1:8" s="41" customFormat="1" ht="30" customHeight="1" x14ac:dyDescent="0.15">
      <c r="A26" s="19" t="s">
        <v>67</v>
      </c>
      <c r="B26" s="71">
        <f>+B24+B25</f>
        <v>0</v>
      </c>
      <c r="C26" s="72">
        <f>+C24+C25</f>
        <v>0</v>
      </c>
      <c r="D26" s="71">
        <f>+D24+D25</f>
        <v>0</v>
      </c>
      <c r="E26" s="73">
        <f>+E24+E25</f>
        <v>0</v>
      </c>
      <c r="F26" s="73">
        <f t="shared" ref="F26:G26" si="4">+F24+F25</f>
        <v>0</v>
      </c>
      <c r="G26" s="73">
        <f t="shared" si="4"/>
        <v>0</v>
      </c>
      <c r="H26" s="74">
        <f>+H24+H25</f>
        <v>0</v>
      </c>
    </row>
    <row r="27" spans="1:8" s="42" customFormat="1" ht="30" customHeight="1" x14ac:dyDescent="0.25">
      <c r="A27" s="45" t="s">
        <v>68</v>
      </c>
      <c r="B27" s="20"/>
      <c r="C27" s="21"/>
      <c r="D27" s="20"/>
      <c r="E27" s="22"/>
      <c r="F27" s="22"/>
      <c r="G27" s="22"/>
      <c r="H27" s="23"/>
    </row>
    <row r="28" spans="1:8" s="41" customFormat="1" ht="30" customHeight="1" x14ac:dyDescent="0.15">
      <c r="A28" s="19" t="s">
        <v>69</v>
      </c>
      <c r="B28" s="71">
        <f>+B26+B27</f>
        <v>0</v>
      </c>
      <c r="C28" s="72">
        <f>+C26+C27</f>
        <v>0</v>
      </c>
      <c r="D28" s="71">
        <f>+D26+D27</f>
        <v>0</v>
      </c>
      <c r="E28" s="73">
        <f>+E26+E27</f>
        <v>0</v>
      </c>
      <c r="F28" s="73">
        <f t="shared" ref="F28:G28" si="5">+F26+F27</f>
        <v>0</v>
      </c>
      <c r="G28" s="73">
        <f t="shared" si="5"/>
        <v>0</v>
      </c>
      <c r="H28" s="74">
        <f>+H26+H27</f>
        <v>0</v>
      </c>
    </row>
    <row r="29" spans="1:8" s="41" customFormat="1" ht="50.1" customHeight="1" thickBot="1" x14ac:dyDescent="0.2">
      <c r="A29" s="47" t="s">
        <v>76</v>
      </c>
      <c r="B29" s="66">
        <f t="shared" ref="B29:H29" si="6">+B17-B7-B13-B15-B16</f>
        <v>0</v>
      </c>
      <c r="C29" s="67">
        <f t="shared" si="6"/>
        <v>0</v>
      </c>
      <c r="D29" s="66">
        <f t="shared" si="6"/>
        <v>0</v>
      </c>
      <c r="E29" s="68">
        <f t="shared" si="6"/>
        <v>0</v>
      </c>
      <c r="F29" s="68">
        <f t="shared" si="6"/>
        <v>0</v>
      </c>
      <c r="G29" s="68">
        <f t="shared" si="6"/>
        <v>0</v>
      </c>
      <c r="H29" s="69">
        <f t="shared" si="6"/>
        <v>0</v>
      </c>
    </row>
    <row r="30" spans="1:8" ht="30" hidden="1" customHeight="1" thickTop="1" x14ac:dyDescent="0.15"/>
  </sheetData>
  <sheetProtection password="CA2D" sheet="1" objects="1" scenarios="1" selectLockedCells="1"/>
  <mergeCells count="3">
    <mergeCell ref="A1:A2"/>
    <mergeCell ref="B1:C1"/>
    <mergeCell ref="D1:H1"/>
  </mergeCells>
  <dataValidations count="10">
    <dataValidation allowBlank="1" showInputMessage="1" showErrorMessage="1" prompt="(6300)*, 6301*, (633), 638" sqref="A25"/>
    <dataValidation allowBlank="1" showInputMessage="1" showErrorMessage="1" prompt="(668), 768" sqref="A21"/>
    <dataValidation allowBlank="1" showInputMessage="1" showErrorMessage="1" prompt="7951, 7952, 7955, 7956" sqref="A15"/>
    <dataValidation allowBlank="1" showInputMessage="1" showErrorMessage="1" prompt="746" sqref="A14"/>
    <dataValidation allowBlank="1" showInputMessage="1" showErrorMessage="1" prompt="(68)" sqref="A13"/>
    <dataValidation type="decimal" errorStyle="warning" operator="lessThan" allowBlank="1" showErrorMessage="1" errorTitle="Importes negativos" error="Con carácter general, los importes correspondientes a gastos deben consignarse con signo negativo (-)." sqref="B9:H9 B11:H13">
      <formula1>0</formula1>
    </dataValidation>
    <dataValidation type="decimal" errorStyle="warning" operator="lessThan" allowBlank="1" showErrorMessage="1" errorTitle="Importe Negativo" error="Con carácter general, los importes correspondientes a gastos deben consignarse con signo negativo (-)." sqref="B19:H19">
      <formula1>0</formula1>
    </dataValidation>
    <dataValidation type="decimal" errorStyle="warning" operator="lessThan" allowBlank="1" showErrorMessage="1" errorTitle="Importe Negativo" error="Con carácter general, los importes correspondientes a gastos deben consignarse con signo negativo (-)._x000a_Los importes a favor del contribuyente deben ser consignados como cantidades a compensar en próximos ejercicios." sqref="B25:H25">
      <formula1>0</formula1>
    </dataValidation>
    <dataValidation allowBlank="1" showInputMessage="1" showErrorMessage="1" prompt="73" sqref="A8"/>
    <dataValidation allowBlank="1" showInputMessage="1" showErrorMessage="1" prompt="(6930), 71*, 7930" sqref="A7"/>
  </dataValidations>
  <printOptions horizontalCentered="1"/>
  <pageMargins left="0.35433070866141736" right="0.35433070866141736" top="1.1811023622047245" bottom="0.78740157480314965" header="0.31496062992125984" footer="0.31496062992125984"/>
  <pageSetup paperSize="9" scale="58" orientation="portrait" r:id="rId1"/>
  <headerFooter>
    <oddHeader>&amp;L&amp;G&amp;C&amp;"Verdana,Negrita"&amp;U
ANEXO 2
CUENTA DE RESULTADOS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7" tint="-0.249977111117893"/>
    <pageSetUpPr fitToPage="1"/>
  </sheetPr>
  <dimension ref="A1:N35"/>
  <sheetViews>
    <sheetView showGridLines="0" zoomScale="90" zoomScaleNormal="90" workbookViewId="0">
      <selection activeCell="B4" sqref="B4"/>
    </sheetView>
  </sheetViews>
  <sheetFormatPr baseColWidth="10" defaultColWidth="0" defaultRowHeight="15" zeroHeight="1" x14ac:dyDescent="0.25"/>
  <cols>
    <col min="1" max="1" width="24.7109375" style="55" customWidth="1"/>
    <col min="2" max="2" width="27" style="55" customWidth="1"/>
    <col min="3" max="5" width="20.7109375" style="55" customWidth="1"/>
    <col min="6" max="6" width="17.42578125" style="55" customWidth="1"/>
    <col min="7" max="7" width="12.28515625" customWidth="1"/>
    <col min="8" max="14" width="12.28515625" hidden="1" customWidth="1"/>
    <col min="15" max="16384" width="12.28515625" style="55" hidden="1"/>
  </cols>
  <sheetData>
    <row r="1" spans="1:14" s="50" customFormat="1" ht="30" customHeight="1" thickTop="1" x14ac:dyDescent="0.25">
      <c r="A1" s="170" t="s">
        <v>82</v>
      </c>
      <c r="B1" s="171"/>
      <c r="C1" s="171"/>
      <c r="D1" s="171"/>
      <c r="E1" s="172"/>
      <c r="F1" s="173"/>
      <c r="G1"/>
      <c r="H1"/>
      <c r="I1"/>
      <c r="J1"/>
      <c r="K1"/>
      <c r="L1"/>
      <c r="M1"/>
      <c r="N1"/>
    </row>
    <row r="2" spans="1:14" s="53" customFormat="1" ht="39.950000000000003" customHeight="1" x14ac:dyDescent="0.25">
      <c r="A2" s="58" t="s">
        <v>81</v>
      </c>
      <c r="B2" s="51" t="s">
        <v>77</v>
      </c>
      <c r="C2" s="51" t="s">
        <v>78</v>
      </c>
      <c r="D2" s="51" t="s">
        <v>80</v>
      </c>
      <c r="E2" s="93" t="s">
        <v>83</v>
      </c>
      <c r="F2" s="59" t="s">
        <v>79</v>
      </c>
      <c r="G2" s="52"/>
      <c r="H2" s="52"/>
      <c r="I2" s="52"/>
      <c r="J2" s="52"/>
      <c r="K2" s="52"/>
      <c r="L2" s="52"/>
      <c r="M2" s="52"/>
      <c r="N2" s="52"/>
    </row>
    <row r="3" spans="1:14" s="54" customFormat="1" ht="30" customHeight="1" x14ac:dyDescent="0.25">
      <c r="A3" s="60"/>
      <c r="B3" s="57"/>
      <c r="C3" s="13"/>
      <c r="D3" s="13"/>
      <c r="E3" s="13"/>
      <c r="F3" s="61"/>
      <c r="G3"/>
      <c r="H3"/>
      <c r="I3"/>
      <c r="J3"/>
      <c r="K3"/>
      <c r="L3"/>
      <c r="M3"/>
      <c r="N3"/>
    </row>
    <row r="4" spans="1:14" s="54" customFormat="1" ht="30" customHeight="1" x14ac:dyDescent="0.25">
      <c r="A4" s="60"/>
      <c r="B4" s="57"/>
      <c r="C4" s="13"/>
      <c r="D4" s="13"/>
      <c r="E4" s="13"/>
      <c r="F4" s="61"/>
      <c r="G4"/>
      <c r="H4"/>
      <c r="I4"/>
      <c r="J4"/>
      <c r="K4"/>
      <c r="L4"/>
      <c r="M4"/>
      <c r="N4"/>
    </row>
    <row r="5" spans="1:14" s="50" customFormat="1" ht="30" customHeight="1" x14ac:dyDescent="0.25">
      <c r="A5" s="60"/>
      <c r="B5" s="57"/>
      <c r="C5" s="13"/>
      <c r="D5" s="13"/>
      <c r="E5" s="13"/>
      <c r="F5" s="61"/>
      <c r="G5"/>
      <c r="H5"/>
      <c r="I5"/>
      <c r="J5"/>
      <c r="K5"/>
      <c r="L5"/>
      <c r="M5"/>
      <c r="N5"/>
    </row>
    <row r="6" spans="1:14" s="50" customFormat="1" ht="30" customHeight="1" x14ac:dyDescent="0.25">
      <c r="A6" s="60"/>
      <c r="B6" s="57"/>
      <c r="C6" s="13"/>
      <c r="D6" s="13"/>
      <c r="E6" s="13"/>
      <c r="F6" s="61"/>
      <c r="G6"/>
      <c r="H6"/>
      <c r="I6"/>
      <c r="J6"/>
      <c r="K6"/>
      <c r="L6"/>
      <c r="M6"/>
      <c r="N6"/>
    </row>
    <row r="7" spans="1:14" s="50" customFormat="1" ht="30" customHeight="1" x14ac:dyDescent="0.25">
      <c r="A7" s="60"/>
      <c r="B7" s="57"/>
      <c r="C7" s="13"/>
      <c r="D7" s="13"/>
      <c r="E7" s="13"/>
      <c r="F7" s="61"/>
      <c r="G7"/>
      <c r="H7"/>
      <c r="I7"/>
      <c r="J7"/>
      <c r="K7"/>
      <c r="L7"/>
      <c r="M7"/>
      <c r="N7"/>
    </row>
    <row r="8" spans="1:14" ht="30" customHeight="1" x14ac:dyDescent="0.25">
      <c r="A8" s="60"/>
      <c r="B8" s="57"/>
      <c r="C8" s="13"/>
      <c r="D8" s="13"/>
      <c r="E8" s="13"/>
      <c r="F8" s="61"/>
    </row>
    <row r="9" spans="1:14" ht="30" customHeight="1" x14ac:dyDescent="0.25">
      <c r="A9" s="60"/>
      <c r="B9" s="57"/>
      <c r="C9" s="13"/>
      <c r="D9" s="13"/>
      <c r="E9" s="13"/>
      <c r="F9" s="61"/>
    </row>
    <row r="10" spans="1:14" ht="30" customHeight="1" x14ac:dyDescent="0.25">
      <c r="A10" s="60"/>
      <c r="B10" s="57"/>
      <c r="C10" s="13"/>
      <c r="D10" s="13"/>
      <c r="E10" s="13"/>
      <c r="F10" s="61"/>
    </row>
    <row r="11" spans="1:14" ht="30" customHeight="1" x14ac:dyDescent="0.25">
      <c r="A11" s="60"/>
      <c r="B11" s="57"/>
      <c r="C11" s="13"/>
      <c r="D11" s="13"/>
      <c r="E11" s="13"/>
      <c r="F11" s="61"/>
    </row>
    <row r="12" spans="1:14" ht="30" customHeight="1" x14ac:dyDescent="0.25">
      <c r="A12" s="60"/>
      <c r="B12" s="57"/>
      <c r="C12" s="13"/>
      <c r="D12" s="13"/>
      <c r="E12" s="13"/>
      <c r="F12" s="61"/>
    </row>
    <row r="13" spans="1:14" ht="30" customHeight="1" x14ac:dyDescent="0.25">
      <c r="A13" s="60"/>
      <c r="B13" s="57"/>
      <c r="C13" s="13"/>
      <c r="D13" s="13"/>
      <c r="E13" s="13"/>
      <c r="F13" s="61"/>
    </row>
    <row r="14" spans="1:14" ht="30" customHeight="1" x14ac:dyDescent="0.25">
      <c r="A14" s="60"/>
      <c r="B14" s="57"/>
      <c r="C14" s="13"/>
      <c r="D14" s="13"/>
      <c r="E14" s="13"/>
      <c r="F14" s="61"/>
    </row>
    <row r="15" spans="1:14" ht="30" customHeight="1" x14ac:dyDescent="0.25">
      <c r="A15" s="60"/>
      <c r="B15" s="57"/>
      <c r="C15" s="13"/>
      <c r="D15" s="13"/>
      <c r="E15" s="13"/>
      <c r="F15" s="61"/>
    </row>
    <row r="16" spans="1:14" ht="30" customHeight="1" x14ac:dyDescent="0.25">
      <c r="A16" s="60"/>
      <c r="B16" s="57"/>
      <c r="C16" s="13"/>
      <c r="D16" s="13"/>
      <c r="E16" s="13"/>
      <c r="F16" s="61"/>
    </row>
    <row r="17" spans="1:6" ht="30" customHeight="1" x14ac:dyDescent="0.25">
      <c r="A17" s="60"/>
      <c r="B17" s="57"/>
      <c r="C17" s="13"/>
      <c r="D17" s="13"/>
      <c r="E17" s="13"/>
      <c r="F17" s="61"/>
    </row>
    <row r="18" spans="1:6" ht="30" customHeight="1" x14ac:dyDescent="0.25">
      <c r="A18" s="60"/>
      <c r="B18" s="57"/>
      <c r="C18" s="13"/>
      <c r="D18" s="13"/>
      <c r="E18" s="13"/>
      <c r="F18" s="61"/>
    </row>
    <row r="19" spans="1:6" ht="30" customHeight="1" x14ac:dyDescent="0.25">
      <c r="A19" s="60"/>
      <c r="B19" s="57"/>
      <c r="C19" s="13"/>
      <c r="D19" s="13"/>
      <c r="E19" s="13"/>
      <c r="F19" s="61"/>
    </row>
    <row r="20" spans="1:6" ht="30" customHeight="1" thickBot="1" x14ac:dyDescent="0.3">
      <c r="A20" s="62"/>
      <c r="B20" s="63"/>
      <c r="C20" s="64"/>
      <c r="D20" s="64"/>
      <c r="E20" s="64"/>
      <c r="F20" s="65"/>
    </row>
    <row r="21" spans="1:6" ht="30" customHeight="1" thickTop="1" thickBot="1" x14ac:dyDescent="0.3">
      <c r="A21" s="56"/>
      <c r="B21" s="56"/>
      <c r="C21" s="70">
        <f>SUM(C3:C20)</f>
        <v>0</v>
      </c>
      <c r="D21" s="70">
        <f>SUM(D3:D20)</f>
        <v>0</v>
      </c>
      <c r="E21"/>
      <c r="F21" s="56"/>
    </row>
    <row r="22" spans="1:6" ht="62.25" customHeight="1" thickTop="1" x14ac:dyDescent="0.25">
      <c r="A22" s="174" t="str">
        <f>IF(D21=PASIVO!C21+PASIVO!C31,"","¡ERROR!.El importe pendiente debe coincidir con la deuda financiera reconocida en el pasivo (corto plazo+largo plazo)")</f>
        <v/>
      </c>
      <c r="B22" s="174"/>
      <c r="C22" s="174"/>
      <c r="D22" s="174"/>
      <c r="E22" s="174"/>
      <c r="F22" s="174"/>
    </row>
    <row r="23" spans="1:6" hidden="1" x14ac:dyDescent="0.25"/>
    <row r="24" spans="1:6" hidden="1" x14ac:dyDescent="0.25"/>
    <row r="25" spans="1:6" hidden="1" x14ac:dyDescent="0.25"/>
    <row r="26" spans="1:6" hidden="1" x14ac:dyDescent="0.25"/>
    <row r="27" spans="1:6" hidden="1" x14ac:dyDescent="0.25"/>
    <row r="28" spans="1:6" hidden="1" x14ac:dyDescent="0.25"/>
    <row r="29" spans="1:6" hidden="1" x14ac:dyDescent="0.25"/>
    <row r="30" spans="1:6" hidden="1" x14ac:dyDescent="0.25"/>
    <row r="31" spans="1:6" hidden="1" x14ac:dyDescent="0.25"/>
    <row r="32" spans="1:6" hidden="1" x14ac:dyDescent="0.25"/>
    <row r="33" hidden="1" x14ac:dyDescent="0.25"/>
    <row r="34" hidden="1" x14ac:dyDescent="0.25"/>
    <row r="35" hidden="1" x14ac:dyDescent="0.25"/>
  </sheetData>
  <sheetProtection password="CA2D" sheet="1" objects="1" scenarios="1" selectLockedCells="1"/>
  <mergeCells count="2">
    <mergeCell ref="A1:F1"/>
    <mergeCell ref="A22:F22"/>
  </mergeCells>
  <conditionalFormatting sqref="A22:F22">
    <cfRule type="containsText" dxfId="11" priority="1" operator="containsText" text="ERROR">
      <formula>NOT(ISERROR(SEARCH("ERROR",A22)))</formula>
    </cfRule>
  </conditionalFormatting>
  <printOptions horizontalCentered="1"/>
  <pageMargins left="0.35433070866141736" right="0.35433070866141736" top="1.1811023622047245" bottom="0.78740157480314965" header="0.31496062992125984" footer="0.31496062992125984"/>
  <pageSetup paperSize="9" scale="73" orientation="portrait" r:id="rId1"/>
  <headerFooter>
    <oddHeader>&amp;L&amp;G&amp;C&amp;"Verdana,Negrita"&amp;U
ANEXO 3
&amp;"Verdana,Negrita Cursiva"POOL &amp;"Verdana,Negrita"BANCARIO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9" tint="-0.249977111117893"/>
    <pageSetUpPr fitToPage="1"/>
  </sheetPr>
  <dimension ref="A1:G28"/>
  <sheetViews>
    <sheetView workbookViewId="0">
      <selection activeCell="B4" sqref="B4"/>
    </sheetView>
  </sheetViews>
  <sheetFormatPr baseColWidth="10" defaultColWidth="0" defaultRowHeight="66.75" customHeight="1" zeroHeight="1" x14ac:dyDescent="0.2"/>
  <cols>
    <col min="1" max="1" width="56.5703125" style="118" customWidth="1"/>
    <col min="2" max="6" width="18.28515625" style="118" customWidth="1"/>
    <col min="7" max="7" width="11.42578125" style="118" customWidth="1"/>
    <col min="8" max="16384" width="11.42578125" style="118" hidden="1"/>
  </cols>
  <sheetData>
    <row r="1" spans="1:6" s="110" customFormat="1" ht="30" customHeight="1" x14ac:dyDescent="0.25">
      <c r="A1" s="109" t="s">
        <v>102</v>
      </c>
      <c r="B1" s="98" t="str">
        <f>+ACTIVO!D2</f>
        <v>N</v>
      </c>
      <c r="C1" s="98" t="str">
        <f>+PYG!E2</f>
        <v>N+1</v>
      </c>
      <c r="D1" s="98" t="str">
        <f>+PYG!F2</f>
        <v>N+2</v>
      </c>
      <c r="E1" s="98" t="str">
        <f>+PYG!G2</f>
        <v>N+3</v>
      </c>
      <c r="F1" s="98" t="str">
        <f>+PYG!H2</f>
        <v>N+4</v>
      </c>
    </row>
    <row r="2" spans="1:6" s="110" customFormat="1" ht="30" customHeight="1" x14ac:dyDescent="0.25">
      <c r="A2" s="120" t="s">
        <v>103</v>
      </c>
      <c r="B2" s="112">
        <f>+B3+B6</f>
        <v>0</v>
      </c>
      <c r="C2" s="112">
        <f>+C3+C6</f>
        <v>0</v>
      </c>
      <c r="D2" s="112">
        <f t="shared" ref="D2:E2" si="0">+D3+D6</f>
        <v>0</v>
      </c>
      <c r="E2" s="112">
        <f t="shared" si="0"/>
        <v>0</v>
      </c>
      <c r="F2" s="112">
        <f>+F3+F6</f>
        <v>0</v>
      </c>
    </row>
    <row r="3" spans="1:6" s="115" customFormat="1" ht="20.100000000000001" customHeight="1" x14ac:dyDescent="0.25">
      <c r="A3" s="113" t="s">
        <v>104</v>
      </c>
      <c r="B3" s="114">
        <f>+B4-B5</f>
        <v>0</v>
      </c>
      <c r="C3" s="114">
        <f t="shared" ref="C3:F3" si="1">+C4-C5</f>
        <v>0</v>
      </c>
      <c r="D3" s="114">
        <f t="shared" ref="D3:E3" si="2">+D4-D5</f>
        <v>0</v>
      </c>
      <c r="E3" s="114">
        <f t="shared" si="2"/>
        <v>0</v>
      </c>
      <c r="F3" s="114">
        <f t="shared" si="1"/>
        <v>0</v>
      </c>
    </row>
    <row r="4" spans="1:6" s="115" customFormat="1" ht="20.100000000000001" customHeight="1" x14ac:dyDescent="0.25">
      <c r="A4" s="122" t="s">
        <v>118</v>
      </c>
      <c r="B4" s="124"/>
      <c r="C4" s="124"/>
      <c r="D4" s="124"/>
      <c r="E4" s="124"/>
      <c r="F4" s="124"/>
    </row>
    <row r="5" spans="1:6" s="115" customFormat="1" ht="20.100000000000001" customHeight="1" x14ac:dyDescent="0.25">
      <c r="A5" s="122" t="s">
        <v>120</v>
      </c>
      <c r="B5" s="124"/>
      <c r="C5" s="124"/>
      <c r="D5" s="124"/>
      <c r="E5" s="124"/>
      <c r="F5" s="124"/>
    </row>
    <row r="6" spans="1:6" s="115" customFormat="1" ht="20.100000000000001" customHeight="1" x14ac:dyDescent="0.25">
      <c r="A6" s="113" t="s">
        <v>105</v>
      </c>
      <c r="B6" s="114">
        <f>+B7-B8</f>
        <v>0</v>
      </c>
      <c r="C6" s="114">
        <f t="shared" ref="C6:F6" si="3">+C7-C8</f>
        <v>0</v>
      </c>
      <c r="D6" s="114">
        <f t="shared" ref="D6:E6" si="4">+D7-D8</f>
        <v>0</v>
      </c>
      <c r="E6" s="114">
        <f t="shared" si="4"/>
        <v>0</v>
      </c>
      <c r="F6" s="114">
        <f t="shared" si="3"/>
        <v>0</v>
      </c>
    </row>
    <row r="7" spans="1:6" s="110" customFormat="1" ht="25.5" customHeight="1" x14ac:dyDescent="0.25">
      <c r="A7" s="123" t="s">
        <v>119</v>
      </c>
      <c r="B7" s="124"/>
      <c r="C7" s="124"/>
      <c r="D7" s="124"/>
      <c r="E7" s="124"/>
      <c r="F7" s="124"/>
    </row>
    <row r="8" spans="1:6" s="110" customFormat="1" ht="20.100000000000001" customHeight="1" x14ac:dyDescent="0.25">
      <c r="A8" s="122" t="s">
        <v>121</v>
      </c>
      <c r="B8" s="125"/>
      <c r="C8" s="125"/>
      <c r="D8" s="125"/>
      <c r="E8" s="125"/>
      <c r="F8" s="125"/>
    </row>
    <row r="9" spans="1:6" s="110" customFormat="1" ht="30" customHeight="1" x14ac:dyDescent="0.25">
      <c r="A9" s="120" t="s">
        <v>106</v>
      </c>
      <c r="B9" s="112">
        <f>+B10+B11</f>
        <v>0</v>
      </c>
      <c r="C9" s="112">
        <f t="shared" ref="C9:F9" si="5">+C10+C11</f>
        <v>0</v>
      </c>
      <c r="D9" s="112">
        <f t="shared" ref="D9:E9" si="6">+D10+D11</f>
        <v>0</v>
      </c>
      <c r="E9" s="112">
        <f t="shared" si="6"/>
        <v>0</v>
      </c>
      <c r="F9" s="112">
        <f t="shared" si="5"/>
        <v>0</v>
      </c>
    </row>
    <row r="10" spans="1:6" s="115" customFormat="1" ht="20.100000000000001" customHeight="1" x14ac:dyDescent="0.25">
      <c r="A10" s="113" t="s">
        <v>107</v>
      </c>
      <c r="B10" s="119"/>
      <c r="C10" s="119"/>
      <c r="D10" s="119"/>
      <c r="E10" s="119"/>
      <c r="F10" s="119"/>
    </row>
    <row r="11" spans="1:6" s="115" customFormat="1" ht="20.100000000000001" customHeight="1" x14ac:dyDescent="0.25">
      <c r="A11" s="113" t="s">
        <v>122</v>
      </c>
      <c r="B11" s="119"/>
      <c r="C11" s="119"/>
      <c r="D11" s="119"/>
      <c r="E11" s="119"/>
      <c r="F11" s="119"/>
    </row>
    <row r="12" spans="1:6" s="110" customFormat="1" ht="30" customHeight="1" x14ac:dyDescent="0.25">
      <c r="A12" s="121" t="s">
        <v>108</v>
      </c>
      <c r="B12" s="112">
        <f>+B13+B14+B18+B19</f>
        <v>0</v>
      </c>
      <c r="C12" s="112">
        <f t="shared" ref="C12:F12" si="7">+C13+C14+C18+C19</f>
        <v>0</v>
      </c>
      <c r="D12" s="112">
        <f t="shared" ref="D12:E12" si="8">+D13+D14+D18+D19</f>
        <v>0</v>
      </c>
      <c r="E12" s="112">
        <f t="shared" si="8"/>
        <v>0</v>
      </c>
      <c r="F12" s="112">
        <f t="shared" si="7"/>
        <v>0</v>
      </c>
    </row>
    <row r="13" spans="1:6" s="115" customFormat="1" ht="20.100000000000001" customHeight="1" x14ac:dyDescent="0.25">
      <c r="A13" s="113" t="s">
        <v>109</v>
      </c>
      <c r="B13" s="119"/>
      <c r="C13" s="119"/>
      <c r="D13" s="119"/>
      <c r="E13" s="119"/>
      <c r="F13" s="119"/>
    </row>
    <row r="14" spans="1:6" s="115" customFormat="1" ht="20.100000000000001" customHeight="1" x14ac:dyDescent="0.25">
      <c r="A14" s="113" t="s">
        <v>110</v>
      </c>
      <c r="B14" s="114">
        <f>+B15+B16+B17</f>
        <v>0</v>
      </c>
      <c r="C14" s="114">
        <f t="shared" ref="C14:F14" si="9">+C15+C16+C17</f>
        <v>0</v>
      </c>
      <c r="D14" s="114">
        <f t="shared" ref="D14:E14" si="10">+D15+D16+D17</f>
        <v>0</v>
      </c>
      <c r="E14" s="114">
        <f t="shared" si="10"/>
        <v>0</v>
      </c>
      <c r="F14" s="114">
        <f t="shared" si="9"/>
        <v>0</v>
      </c>
    </row>
    <row r="15" spans="1:6" s="110" customFormat="1" ht="20.100000000000001" customHeight="1" x14ac:dyDescent="0.25">
      <c r="A15" s="122" t="s">
        <v>111</v>
      </c>
      <c r="B15" s="124"/>
      <c r="C15" s="124"/>
      <c r="D15" s="124"/>
      <c r="E15" s="124"/>
      <c r="F15" s="124"/>
    </row>
    <row r="16" spans="1:6" s="110" customFormat="1" ht="20.100000000000001" customHeight="1" x14ac:dyDescent="0.25">
      <c r="A16" s="122" t="s">
        <v>112</v>
      </c>
      <c r="B16" s="124"/>
      <c r="C16" s="124"/>
      <c r="D16" s="124"/>
      <c r="E16" s="124"/>
      <c r="F16" s="124"/>
    </row>
    <row r="17" spans="1:6" s="110" customFormat="1" ht="20.100000000000001" customHeight="1" x14ac:dyDescent="0.25">
      <c r="A17" s="122" t="s">
        <v>113</v>
      </c>
      <c r="B17" s="124"/>
      <c r="C17" s="124"/>
      <c r="D17" s="124"/>
      <c r="E17" s="124"/>
      <c r="F17" s="124"/>
    </row>
    <row r="18" spans="1:6" s="115" customFormat="1" ht="20.100000000000001" customHeight="1" x14ac:dyDescent="0.25">
      <c r="A18" s="113" t="s">
        <v>115</v>
      </c>
      <c r="B18" s="119"/>
      <c r="C18" s="119"/>
      <c r="D18" s="119"/>
      <c r="E18" s="119"/>
      <c r="F18" s="119"/>
    </row>
    <row r="19" spans="1:6" s="115" customFormat="1" ht="20.100000000000001" customHeight="1" x14ac:dyDescent="0.25">
      <c r="A19" s="113" t="s">
        <v>114</v>
      </c>
      <c r="B19" s="114"/>
      <c r="C19" s="114"/>
      <c r="D19" s="114"/>
      <c r="E19" s="114"/>
      <c r="F19" s="114"/>
    </row>
    <row r="20" spans="1:6" s="110" customFormat="1" ht="30" customHeight="1" x14ac:dyDescent="0.25">
      <c r="A20" s="111" t="s">
        <v>116</v>
      </c>
      <c r="B20" s="112">
        <f>+B2+B9+B12</f>
        <v>0</v>
      </c>
      <c r="C20" s="112">
        <f t="shared" ref="C20:F20" si="11">+C2+C9+C12</f>
        <v>0</v>
      </c>
      <c r="D20" s="112">
        <f t="shared" ref="D20:E20" si="12">+D2+D9+D12</f>
        <v>0</v>
      </c>
      <c r="E20" s="112">
        <f t="shared" si="12"/>
        <v>0</v>
      </c>
      <c r="F20" s="112">
        <f t="shared" si="11"/>
        <v>0</v>
      </c>
    </row>
    <row r="21" spans="1:6" s="110" customFormat="1" ht="30" customHeight="1" x14ac:dyDescent="0.25">
      <c r="A21" s="111" t="s">
        <v>123</v>
      </c>
      <c r="B21" s="112">
        <f>+ACTIVO!C17</f>
        <v>0</v>
      </c>
      <c r="C21" s="126" t="s">
        <v>124</v>
      </c>
      <c r="D21" s="126" t="s">
        <v>124</v>
      </c>
      <c r="E21" s="126" t="s">
        <v>124</v>
      </c>
      <c r="F21" s="126" t="s">
        <v>124</v>
      </c>
    </row>
    <row r="22" spans="1:6" s="110" customFormat="1" ht="30" customHeight="1" thickBot="1" x14ac:dyDescent="0.3">
      <c r="A22" s="116" t="s">
        <v>117</v>
      </c>
      <c r="B22" s="117">
        <f>+B20+B21</f>
        <v>0</v>
      </c>
      <c r="C22" s="117">
        <f>+C20+B22</f>
        <v>0</v>
      </c>
      <c r="D22" s="117">
        <f t="shared" ref="D22:E22" si="13">+D20+C22</f>
        <v>0</v>
      </c>
      <c r="E22" s="117">
        <f t="shared" si="13"/>
        <v>0</v>
      </c>
      <c r="F22" s="117">
        <f>+F20+C22</f>
        <v>0</v>
      </c>
    </row>
    <row r="23" spans="1:6" ht="91.5" customHeight="1" x14ac:dyDescent="0.2">
      <c r="B23" s="141" t="str">
        <f>IF(B22=ACTIVO!D17,"","¡ERROR!: El Cash Flow acumulado debe coincidir con el saldo de efectivo del Activo")</f>
        <v/>
      </c>
      <c r="C23" s="141" t="str">
        <f>IF(C22=ACTIVO!E17,"","¡ERROR!: El Cash Flow acumulado debe coincidir con el saldo de efectivo del Activo")</f>
        <v/>
      </c>
      <c r="D23" s="141"/>
      <c r="E23" s="141"/>
      <c r="F23" s="141" t="str">
        <f>IF(F22=ACTIVO!H17,"","¡ERROR!: El Cash Flow acumulado debe coincidir con el saldo de efectivo del Activo")</f>
        <v/>
      </c>
    </row>
    <row r="24" spans="1:6" ht="66.75" hidden="1" customHeight="1" x14ac:dyDescent="0.2"/>
    <row r="25" spans="1:6" ht="66.75" hidden="1" customHeight="1" x14ac:dyDescent="0.2"/>
    <row r="26" spans="1:6" ht="66.75" hidden="1" customHeight="1" x14ac:dyDescent="0.2"/>
    <row r="27" spans="1:6" ht="66.75" hidden="1" customHeight="1" x14ac:dyDescent="0.2"/>
    <row r="28" spans="1:6" ht="66.75" hidden="1" customHeight="1" x14ac:dyDescent="0.2"/>
  </sheetData>
  <sheetProtection password="CA2D" sheet="1" objects="1" scenarios="1" selectLockedCells="1"/>
  <conditionalFormatting sqref="B23:F23">
    <cfRule type="containsText" dxfId="10" priority="1" operator="containsText" text="ERROR">
      <formula>NOT(ISERROR(SEARCH("ERROR",B23)))</formula>
    </cfRule>
    <cfRule type="containsText" dxfId="9" priority="2" operator="containsText" text="CORRECTO">
      <formula>NOT(ISERROR(SEARCH("CORRECTO",B23)))</formula>
    </cfRule>
  </conditionalFormatting>
  <printOptions horizontalCentered="1"/>
  <pageMargins left="0.35433070866141736" right="0.35433070866141736" top="1.1811023622047245" bottom="0.78740157480314965" header="0.31496062992125984" footer="0.31496062992125984"/>
  <pageSetup paperSize="9" scale="65" orientation="portrait" r:id="rId1"/>
  <headerFooter alignWithMargins="0">
    <oddHeader>&amp;L&amp;G&amp;C
&amp;"Verdana,Negrita"&amp;U&amp;K000000ANEXO 4
FLUJOS DE CAJA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0" tint="-0.34998626667073579"/>
    <pageSetUpPr fitToPage="1"/>
  </sheetPr>
  <dimension ref="A1:I30"/>
  <sheetViews>
    <sheetView showGridLines="0" showRowColHeaders="0" tabSelected="1" workbookViewId="0">
      <selection activeCell="B4" sqref="B4"/>
    </sheetView>
  </sheetViews>
  <sheetFormatPr baseColWidth="10" defaultColWidth="0" defaultRowHeight="10.5" customHeight="1" zeroHeight="1" x14ac:dyDescent="0.15"/>
  <cols>
    <col min="1" max="1" width="37.5703125" style="102" bestFit="1" customWidth="1"/>
    <col min="2" max="5" width="17.85546875" style="94" bestFit="1" customWidth="1"/>
    <col min="6" max="7" width="17.85546875" style="94" customWidth="1"/>
    <col min="8" max="8" width="17.85546875" style="94" bestFit="1" customWidth="1"/>
    <col min="9" max="9" width="11.42578125" style="94" customWidth="1"/>
    <col min="10" max="16384" width="11.42578125" style="94" hidden="1"/>
  </cols>
  <sheetData>
    <row r="1" spans="1:8" ht="30" customHeight="1" thickTop="1" thickBot="1" x14ac:dyDescent="0.2">
      <c r="A1" s="178" t="s">
        <v>84</v>
      </c>
      <c r="B1" s="180" t="s">
        <v>70</v>
      </c>
      <c r="C1" s="181"/>
      <c r="D1" s="182" t="s">
        <v>71</v>
      </c>
      <c r="E1" s="182"/>
      <c r="F1" s="182"/>
      <c r="G1" s="182"/>
      <c r="H1" s="183"/>
    </row>
    <row r="2" spans="1:8" ht="30" customHeight="1" x14ac:dyDescent="0.15">
      <c r="A2" s="179"/>
      <c r="B2" s="95" t="str">
        <f>+PYG!B2</f>
        <v>N-2</v>
      </c>
      <c r="C2" s="96" t="str">
        <f>+PYG!C2</f>
        <v>N-1</v>
      </c>
      <c r="D2" s="97" t="str">
        <f>+PYG!D2</f>
        <v>N</v>
      </c>
      <c r="E2" s="98" t="str">
        <f>+PYG!E2</f>
        <v>N+1</v>
      </c>
      <c r="F2" s="142" t="str">
        <f>+PYG!F2</f>
        <v>N+2</v>
      </c>
      <c r="G2" s="142" t="str">
        <f>+PYG!G2</f>
        <v>N+3</v>
      </c>
      <c r="H2" s="99" t="str">
        <f>+PYG!H2</f>
        <v>N+4</v>
      </c>
    </row>
    <row r="3" spans="1:8" ht="30" customHeight="1" x14ac:dyDescent="0.15">
      <c r="A3" s="175" t="s">
        <v>85</v>
      </c>
      <c r="B3" s="176"/>
      <c r="C3" s="176"/>
      <c r="D3" s="176"/>
      <c r="E3" s="176"/>
      <c r="F3" s="176"/>
      <c r="G3" s="176"/>
      <c r="H3" s="177"/>
    </row>
    <row r="4" spans="1:8" ht="30" customHeight="1" x14ac:dyDescent="0.15">
      <c r="A4" s="100" t="s">
        <v>86</v>
      </c>
      <c r="B4" s="127" t="str">
        <f>IF(ISERROR((PASIVO!B19+PASIVO!B28)/ACTIVO!B18),"SIN DATOS",(PASIVO!B19+PASIVO!B28)/ACTIVO!B18)</f>
        <v>SIN DATOS</v>
      </c>
      <c r="C4" s="128" t="str">
        <f>IF(ISERROR((PASIVO!C19+PASIVO!C28)/ACTIVO!C18),"SIN DATOS",(PASIVO!C19+PASIVO!C28)/ACTIVO!C18)</f>
        <v>SIN DATOS</v>
      </c>
      <c r="D4" s="127" t="str">
        <f>IF(ISERROR((PASIVO!D19+PASIVO!D28)/ACTIVO!D18),"SIN DATOS",(PASIVO!D19+PASIVO!D28)/ACTIVO!D18)</f>
        <v>SIN DATOS</v>
      </c>
      <c r="E4" s="129" t="str">
        <f>IF(ISERROR((PASIVO!E19+PASIVO!E28)/ACTIVO!E18),"SIN DATOS",(PASIVO!E19+PASIVO!E28)/ACTIVO!E18)</f>
        <v>SIN DATOS</v>
      </c>
      <c r="F4" s="129" t="str">
        <f>IF(ISERROR((PASIVO!F19+PASIVO!F28)/ACTIVO!F18),"SIN DATOS",(PASIVO!F19+PASIVO!F28)/ACTIVO!F18)</f>
        <v>SIN DATOS</v>
      </c>
      <c r="G4" s="129" t="str">
        <f>IF(ISERROR((PASIVO!G19+PASIVO!G28)/ACTIVO!G18),"SIN DATOS",(PASIVO!G19+PASIVO!G28)/ACTIVO!G18)</f>
        <v>SIN DATOS</v>
      </c>
      <c r="H4" s="130" t="str">
        <f>IF(ISERROR((PASIVO!H19+PASIVO!H28)/ACTIVO!H18),"SIN DATOS",(PASIVO!H19+PASIVO!H28)/ACTIVO!H18)</f>
        <v>SIN DATOS</v>
      </c>
    </row>
    <row r="5" spans="1:8" ht="30" customHeight="1" x14ac:dyDescent="0.15">
      <c r="A5" s="100" t="s">
        <v>87</v>
      </c>
      <c r="B5" s="127" t="str">
        <f>IF(ISERROR((PASIVO!B21+PASIVO!B31)/PYG!B29),"SIN DATOS",(PASIVO!B21+PASIVO!B31)/PYG!B29)</f>
        <v>SIN DATOS</v>
      </c>
      <c r="C5" s="128" t="str">
        <f>IF(ISERROR((PASIVO!C21+PASIVO!C31)/PYG!C29),"SIN DATOS",(PASIVO!C21+PASIVO!C31)/PYG!C29)</f>
        <v>SIN DATOS</v>
      </c>
      <c r="D5" s="127" t="str">
        <f>IF(ISERROR((PASIVO!D21+PASIVO!D31)/PYG!D29),"SIN DATOS",(PASIVO!D21+PASIVO!D31)/PYG!D29)</f>
        <v>SIN DATOS</v>
      </c>
      <c r="E5" s="129" t="str">
        <f>IF(ISERROR((PASIVO!E21+PASIVO!E31)/PYG!E29),"SIN DATOS",(PASIVO!E21+PASIVO!E31)/PYG!E29)</f>
        <v>SIN DATOS</v>
      </c>
      <c r="F5" s="129" t="str">
        <f>IF(ISERROR((PASIVO!F21+PASIVO!F31)/PYG!F29),"SIN DATOS",(PASIVO!F21+PASIVO!F31)/PYG!F29)</f>
        <v>SIN DATOS</v>
      </c>
      <c r="G5" s="129" t="str">
        <f>IF(ISERROR((PASIVO!G21+PASIVO!G31)/PYG!G29),"SIN DATOS",(PASIVO!G21+PASIVO!G31)/PYG!G29)</f>
        <v>SIN DATOS</v>
      </c>
      <c r="H5" s="130" t="str">
        <f>IF(ISERROR((PASIVO!H21+PASIVO!H31)/PYG!H29),"SIN DATOS",(PASIVO!H21+PASIVO!H31)/PYG!H29)</f>
        <v>SIN DATOS</v>
      </c>
    </row>
    <row r="6" spans="1:8" ht="30" customHeight="1" x14ac:dyDescent="0.15">
      <c r="A6" s="100" t="s">
        <v>88</v>
      </c>
      <c r="B6" s="127" t="str">
        <f>IF(ISERROR(ACTIVO!B18/PASIVO!B3),"SIN DATOS",ACTIVO!B18/PASIVO!B3)</f>
        <v>SIN DATOS</v>
      </c>
      <c r="C6" s="128" t="str">
        <f>IF(ISERROR(ACTIVO!C18/PASIVO!C3),"SIN DATOS",ACTIVO!C18/PASIVO!C3)</f>
        <v>SIN DATOS</v>
      </c>
      <c r="D6" s="127" t="str">
        <f>IF(ISERROR(ACTIVO!D18/PASIVO!D3),"SIN DATOS",ACTIVO!D18/PASIVO!D3)</f>
        <v>SIN DATOS</v>
      </c>
      <c r="E6" s="129" t="str">
        <f>IF(ISERROR(ACTIVO!E18/PASIVO!E3),"SIN DATOS",ACTIVO!E18/PASIVO!E3)</f>
        <v>SIN DATOS</v>
      </c>
      <c r="F6" s="129" t="str">
        <f>IF(ISERROR(ACTIVO!F18/PASIVO!F3),"SIN DATOS",ACTIVO!F18/PASIVO!F3)</f>
        <v>SIN DATOS</v>
      </c>
      <c r="G6" s="129" t="str">
        <f>IF(ISERROR(ACTIVO!G18/PASIVO!G3),"SIN DATOS",ACTIVO!G18/PASIVO!G3)</f>
        <v>SIN DATOS</v>
      </c>
      <c r="H6" s="130" t="str">
        <f>IF(ISERROR(ACTIVO!H18/PASIVO!H3),"SIN DATOS",ACTIVO!H18/PASIVO!H3)</f>
        <v>SIN DATOS</v>
      </c>
    </row>
    <row r="7" spans="1:8" ht="30" customHeight="1" x14ac:dyDescent="0.15">
      <c r="A7" s="100" t="s">
        <v>89</v>
      </c>
      <c r="B7" s="127" t="str">
        <f>IF(ISERROR(B6*(PYG!B24/PYG!B17)),"SIN DATOS",RATIOS!B6*(PYG!B24/PYG!B17))</f>
        <v>SIN DATOS</v>
      </c>
      <c r="C7" s="128" t="str">
        <f>IF(ISERROR(C6*(PYG!C24/PYG!C17)),"SIN DATOS",RATIOS!C6*(PYG!C24/PYG!C17))</f>
        <v>SIN DATOS</v>
      </c>
      <c r="D7" s="127" t="str">
        <f>IF(ISERROR(D6*(PYG!D24/PYG!D17)),"SIN DATOS",RATIOS!D6*(PYG!D24/PYG!D17))</f>
        <v>SIN DATOS</v>
      </c>
      <c r="E7" s="129" t="str">
        <f>IF(ISERROR(E6*(PYG!E24/PYG!E17)),"SIN DATOS",RATIOS!E6*(PYG!E24/PYG!E17))</f>
        <v>SIN DATOS</v>
      </c>
      <c r="F7" s="129" t="str">
        <f>IF(ISERROR(F6*(PYG!F24/PYG!F17)),"SIN DATOS",RATIOS!F6*(PYG!F24/PYG!F17))</f>
        <v>SIN DATOS</v>
      </c>
      <c r="G7" s="129" t="str">
        <f>IF(ISERROR(G6*(PYG!G24/PYG!G17)),"SIN DATOS",RATIOS!G6*(PYG!G24/PYG!G17))</f>
        <v>SIN DATOS</v>
      </c>
      <c r="H7" s="130" t="str">
        <f>IF(ISERROR(H6*(PYG!H24/PYG!H17)),"SIN DATOS",RATIOS!H6*(PYG!H24/PYG!H17))</f>
        <v>SIN DATOS</v>
      </c>
    </row>
    <row r="8" spans="1:8" ht="30" customHeight="1" x14ac:dyDescent="0.15">
      <c r="A8" s="175" t="s">
        <v>90</v>
      </c>
      <c r="B8" s="176"/>
      <c r="C8" s="176"/>
      <c r="D8" s="176"/>
      <c r="E8" s="176"/>
      <c r="F8" s="176"/>
      <c r="G8" s="176"/>
      <c r="H8" s="177"/>
    </row>
    <row r="9" spans="1:8" ht="30" customHeight="1" x14ac:dyDescent="0.15">
      <c r="A9" s="100" t="s">
        <v>94</v>
      </c>
      <c r="B9" s="87">
        <f>+PASIVO!B3</f>
        <v>0</v>
      </c>
      <c r="C9" s="88">
        <f>+PASIVO!C3</f>
        <v>0</v>
      </c>
      <c r="D9" s="87">
        <f>+PASIVO!D3</f>
        <v>0</v>
      </c>
      <c r="E9" s="89">
        <f>+PASIVO!E3</f>
        <v>0</v>
      </c>
      <c r="F9" s="89">
        <f>+PASIVO!F3</f>
        <v>0</v>
      </c>
      <c r="G9" s="89">
        <f>+PASIVO!G3</f>
        <v>0</v>
      </c>
      <c r="H9" s="90">
        <f>+PASIVO!H3</f>
        <v>0</v>
      </c>
    </row>
    <row r="10" spans="1:8" ht="30" customHeight="1" x14ac:dyDescent="0.15">
      <c r="A10" s="100" t="s">
        <v>91</v>
      </c>
      <c r="B10" s="127" t="str">
        <f>IF(ISERROR(ACTIVO!B10/PASIVO!B28),"SIN DATOS",ACTIVO!B10/PASIVO!B28)</f>
        <v>SIN DATOS</v>
      </c>
      <c r="C10" s="128" t="str">
        <f>IF(ISERROR(ACTIVO!C10/PASIVO!C28),"SIN DATOS",ACTIVO!C10/PASIVO!C28)</f>
        <v>SIN DATOS</v>
      </c>
      <c r="D10" s="127" t="str">
        <f>IF(ISERROR(ACTIVO!D10/PASIVO!D28),"SIN DATOS",ACTIVO!D10/PASIVO!D28)</f>
        <v>SIN DATOS</v>
      </c>
      <c r="E10" s="129" t="str">
        <f>IF(ISERROR(ACTIVO!E10/PASIVO!E28),"SIN DATOS",ACTIVO!E10/PASIVO!E28)</f>
        <v>SIN DATOS</v>
      </c>
      <c r="F10" s="129" t="str">
        <f>IF(ISERROR(ACTIVO!F10/PASIVO!F28),"SIN DATOS",ACTIVO!F10/PASIVO!F28)</f>
        <v>SIN DATOS</v>
      </c>
      <c r="G10" s="129" t="str">
        <f>IF(ISERROR(ACTIVO!G10/PASIVO!G28),"SIN DATOS",ACTIVO!G10/PASIVO!G28)</f>
        <v>SIN DATOS</v>
      </c>
      <c r="H10" s="130" t="str">
        <f>IF(ISERROR(ACTIVO!H10/PASIVO!H28),"SIN DATOS",ACTIVO!H10/PASIVO!H28)</f>
        <v>SIN DATOS</v>
      </c>
    </row>
    <row r="11" spans="1:8" ht="30" customHeight="1" x14ac:dyDescent="0.15">
      <c r="A11" s="100" t="s">
        <v>92</v>
      </c>
      <c r="B11" s="127" t="str">
        <f>IF(ISERROR((ACTIVO!B13+ACTIVO!B17)/PASIVO!B28),"SIN DATOS",(ACTIVO!B13+ACTIVO!B17)/PASIVO!B28)</f>
        <v>SIN DATOS</v>
      </c>
      <c r="C11" s="128" t="str">
        <f>IF(ISERROR((ACTIVO!C13+ACTIVO!C17)/PASIVO!C28),"SIN DATOS",(ACTIVO!C13+ACTIVO!C17)/PASIVO!C28)</f>
        <v>SIN DATOS</v>
      </c>
      <c r="D11" s="127" t="str">
        <f>IF(ISERROR((ACTIVO!D13+ACTIVO!D17)/PASIVO!D28),"SIN DATOS",(ACTIVO!D13+ACTIVO!D17)/PASIVO!D28)</f>
        <v>SIN DATOS</v>
      </c>
      <c r="E11" s="129" t="str">
        <f>IF(ISERROR((ACTIVO!E13+ACTIVO!E17)/PASIVO!E28),"SIN DATOS",(ACTIVO!E13+ACTIVO!E17)/PASIVO!E28)</f>
        <v>SIN DATOS</v>
      </c>
      <c r="F11" s="129" t="str">
        <f>IF(ISERROR((ACTIVO!F13+ACTIVO!F17)/PASIVO!F28),"SIN DATOS",(ACTIVO!F13+ACTIVO!F17)/PASIVO!F28)</f>
        <v>SIN DATOS</v>
      </c>
      <c r="G11" s="129" t="str">
        <f>IF(ISERROR((ACTIVO!G13+ACTIVO!G17)/PASIVO!G28),"SIN DATOS",(ACTIVO!G13+ACTIVO!G17)/PASIVO!G28)</f>
        <v>SIN DATOS</v>
      </c>
      <c r="H11" s="130" t="str">
        <f>IF(ISERROR((ACTIVO!H13+ACTIVO!H17)/PASIVO!H28),"SIN DATOS",(ACTIVO!H13+ACTIVO!H17)/PASIVO!H28)</f>
        <v>SIN DATOS</v>
      </c>
    </row>
    <row r="12" spans="1:8" ht="30" customHeight="1" x14ac:dyDescent="0.15">
      <c r="A12" s="100" t="s">
        <v>93</v>
      </c>
      <c r="B12" s="127" t="str">
        <f>IF(ISERROR(ACTIVO!B17/PASIVO!B28),"SIN DATOS",ACTIVO!B17/PASIVO!B28)</f>
        <v>SIN DATOS</v>
      </c>
      <c r="C12" s="128" t="str">
        <f>IF(ISERROR(ACTIVO!C17/PASIVO!C28),"SIN DATOS",ACTIVO!C17/PASIVO!C28)</f>
        <v>SIN DATOS</v>
      </c>
      <c r="D12" s="127" t="str">
        <f>IF(ISERROR(ACTIVO!D17/PASIVO!D28),"SIN DATOS",ACTIVO!D17/PASIVO!D28)</f>
        <v>SIN DATOS</v>
      </c>
      <c r="E12" s="129" t="str">
        <f>IF(ISERROR(ACTIVO!E17/PASIVO!E28),"SIN DATOS",ACTIVO!E17/PASIVO!E28)</f>
        <v>SIN DATOS</v>
      </c>
      <c r="F12" s="129" t="str">
        <f>IF(ISERROR(ACTIVO!F17/PASIVO!F28),"SIN DATOS",ACTIVO!F17/PASIVO!F28)</f>
        <v>SIN DATOS</v>
      </c>
      <c r="G12" s="129" t="str">
        <f>IF(ISERROR(ACTIVO!G17/PASIVO!G28),"SIN DATOS",ACTIVO!G17/PASIVO!G28)</f>
        <v>SIN DATOS</v>
      </c>
      <c r="H12" s="130" t="str">
        <f>IF(ISERROR(ACTIVO!H17/PASIVO!H28),"SIN DATOS",ACTIVO!H17/PASIVO!H28)</f>
        <v>SIN DATOS</v>
      </c>
    </row>
    <row r="13" spans="1:8" ht="30" customHeight="1" x14ac:dyDescent="0.15">
      <c r="A13" s="175" t="s">
        <v>95</v>
      </c>
      <c r="B13" s="176"/>
      <c r="C13" s="176"/>
      <c r="D13" s="176"/>
      <c r="E13" s="176"/>
      <c r="F13" s="176"/>
      <c r="G13" s="176"/>
      <c r="H13" s="177"/>
    </row>
    <row r="14" spans="1:8" ht="30" customHeight="1" x14ac:dyDescent="0.15">
      <c r="A14" s="100" t="s">
        <v>98</v>
      </c>
      <c r="B14" s="131" t="str">
        <f>IF(ISERROR(PYG!B17/ACTIVO!B18),"SIN DATOS",PYG!B17/ACTIVO!B18)</f>
        <v>SIN DATOS</v>
      </c>
      <c r="C14" s="132" t="str">
        <f>IF(ISERROR(PYG!C17/ACTIVO!C18),"SIN DATOS",PYG!C17/ACTIVO!C18)</f>
        <v>SIN DATOS</v>
      </c>
      <c r="D14" s="131" t="str">
        <f>IF(ISERROR(PYG!D17/ACTIVO!D18),"SIN DATOS",PYG!D17/ACTIVO!D18)</f>
        <v>SIN DATOS</v>
      </c>
      <c r="E14" s="133" t="str">
        <f>IF(ISERROR(PYG!E17/ACTIVO!E18),"SIN DATOS",PYG!E17/ACTIVO!E18)</f>
        <v>SIN DATOS</v>
      </c>
      <c r="F14" s="133" t="str">
        <f>IF(ISERROR(PYG!F17/ACTIVO!F18),"SIN DATOS",PYG!F17/ACTIVO!F18)</f>
        <v>SIN DATOS</v>
      </c>
      <c r="G14" s="133" t="str">
        <f>IF(ISERROR(PYG!G17/ACTIVO!G18),"SIN DATOS",PYG!G17/ACTIVO!G18)</f>
        <v>SIN DATOS</v>
      </c>
      <c r="H14" s="134" t="str">
        <f>IF(ISERROR(PYG!H17/ACTIVO!H18),"SIN DATOS",PYG!H17/ACTIVO!H18)</f>
        <v>SIN DATOS</v>
      </c>
    </row>
    <row r="15" spans="1:8" ht="30" customHeight="1" thickBot="1" x14ac:dyDescent="0.2">
      <c r="A15" s="101" t="s">
        <v>99</v>
      </c>
      <c r="B15" s="135" t="str">
        <f>IF(ISERROR(PYG!B24/PASIVO!B4),"SIN DATOS",PYG!B24/PASIVO!B4)</f>
        <v>SIN DATOS</v>
      </c>
      <c r="C15" s="136" t="str">
        <f>IF(ISERROR(PYG!C24/PASIVO!C4),"SIN DATOS",PYG!C24/PASIVO!C4)</f>
        <v>SIN DATOS</v>
      </c>
      <c r="D15" s="135" t="str">
        <f>IF(ISERROR(PYG!D24/PASIVO!D4),"SIN DATOS",PYG!D24/PASIVO!D4)</f>
        <v>SIN DATOS</v>
      </c>
      <c r="E15" s="137" t="str">
        <f>IF(ISERROR(PYG!E24/PASIVO!E4),"SIN DATOS",PYG!E24/PASIVO!E4)</f>
        <v>SIN DATOS</v>
      </c>
      <c r="F15" s="137" t="str">
        <f>IF(ISERROR(PYG!F24/PASIVO!F4),"SIN DATOS",PYG!F24/PASIVO!F4)</f>
        <v>SIN DATOS</v>
      </c>
      <c r="G15" s="137" t="str">
        <f>IF(ISERROR(PYG!G24/PASIVO!G4),"SIN DATOS",PYG!G24/PASIVO!G4)</f>
        <v>SIN DATOS</v>
      </c>
      <c r="H15" s="138" t="str">
        <f>IF(ISERROR(PYG!H24/PASIVO!H4),"SIN DATOS",PYG!H24/PASIVO!H4)</f>
        <v>SIN DATOS</v>
      </c>
    </row>
    <row r="16" spans="1:8" ht="51" customHeight="1" thickTop="1" x14ac:dyDescent="0.15">
      <c r="B16" s="103"/>
      <c r="C16" s="103"/>
      <c r="D16" s="103"/>
      <c r="E16" s="103"/>
      <c r="F16" s="103"/>
      <c r="G16" s="103"/>
      <c r="H16" s="103"/>
    </row>
    <row r="17" ht="10.5" hidden="1" customHeight="1" x14ac:dyDescent="0.15"/>
    <row r="18" ht="10.5" hidden="1" customHeight="1" x14ac:dyDescent="0.15"/>
    <row r="19" ht="10.5" hidden="1" customHeight="1" x14ac:dyDescent="0.15"/>
    <row r="20" ht="10.5" hidden="1" customHeight="1" x14ac:dyDescent="0.15"/>
    <row r="21" ht="10.5" hidden="1" customHeight="1" x14ac:dyDescent="0.15"/>
    <row r="22" ht="10.5" hidden="1" customHeight="1" x14ac:dyDescent="0.15"/>
    <row r="23" ht="10.5" hidden="1" customHeight="1" x14ac:dyDescent="0.15"/>
    <row r="24" ht="10.5" hidden="1" customHeight="1" x14ac:dyDescent="0.15"/>
    <row r="25" ht="10.5" hidden="1" customHeight="1" x14ac:dyDescent="0.15"/>
    <row r="26" ht="10.5" hidden="1" customHeight="1" x14ac:dyDescent="0.15"/>
    <row r="27" ht="10.5" hidden="1" customHeight="1" x14ac:dyDescent="0.15"/>
    <row r="28" ht="10.5" hidden="1" customHeight="1" x14ac:dyDescent="0.15"/>
    <row r="29" ht="10.5" hidden="1" customHeight="1" x14ac:dyDescent="0.15"/>
    <row r="30" ht="10.5" hidden="1" customHeight="1" x14ac:dyDescent="0.15"/>
  </sheetData>
  <sheetProtection password="CA2D" sheet="1" objects="1" scenarios="1" selectLockedCells="1"/>
  <mergeCells count="6">
    <mergeCell ref="A13:H13"/>
    <mergeCell ref="A1:A2"/>
    <mergeCell ref="B1:C1"/>
    <mergeCell ref="D1:H1"/>
    <mergeCell ref="A3:H3"/>
    <mergeCell ref="A8:H8"/>
  </mergeCells>
  <conditionalFormatting sqref="B16:H16">
    <cfRule type="containsText" dxfId="8" priority="10" operator="containsText" text="ERROR">
      <formula>NOT(ISERROR(SEARCH("ERROR",B16)))</formula>
    </cfRule>
    <cfRule type="containsText" dxfId="7" priority="11" operator="containsText" text="CORRECTO">
      <formula>NOT(ISERROR(SEARCH("CORRECTO",B16)))</formula>
    </cfRule>
  </conditionalFormatting>
  <conditionalFormatting sqref="B4:H4">
    <cfRule type="cellIs" dxfId="6" priority="8" operator="greaterThanOrEqual">
      <formula>0.6</formula>
    </cfRule>
  </conditionalFormatting>
  <conditionalFormatting sqref="B5:H5">
    <cfRule type="cellIs" dxfId="5" priority="7" operator="greaterThanOrEqual">
      <formula>3</formula>
    </cfRule>
  </conditionalFormatting>
  <conditionalFormatting sqref="B6:H7">
    <cfRule type="cellIs" dxfId="4" priority="6" operator="lessThan">
      <formula>1</formula>
    </cfRule>
  </conditionalFormatting>
  <conditionalFormatting sqref="B9:H9 B14:H15">
    <cfRule type="cellIs" dxfId="3" priority="5" operator="lessThanOrEqual">
      <formula>0</formula>
    </cfRule>
  </conditionalFormatting>
  <conditionalFormatting sqref="B10:H10">
    <cfRule type="cellIs" dxfId="2" priority="4" operator="lessThanOrEqual">
      <formula>0.6</formula>
    </cfRule>
  </conditionalFormatting>
  <conditionalFormatting sqref="B11:H11">
    <cfRule type="cellIs" dxfId="1" priority="3" operator="lessThanOrEqual">
      <formula>0.4</formula>
    </cfRule>
  </conditionalFormatting>
  <conditionalFormatting sqref="B12:H12">
    <cfRule type="cellIs" dxfId="0" priority="2" operator="lessThanOrEqual">
      <formula>0.1</formula>
    </cfRule>
  </conditionalFormatting>
  <dataValidations count="1">
    <dataValidation allowBlank="1" showInputMessage="1" showErrorMessage="1" prompt="580, 581, 582, 583, 584, (599)" sqref="A9 A14"/>
  </dataValidations>
  <printOptions horizontalCentered="1"/>
  <pageMargins left="0.35433070866141736" right="0.35433070866141736" top="1.1811023622047245" bottom="0.78740157480314965" header="0.31496062992125984" footer="0.31496062992125984"/>
  <pageSetup paperSize="9" scale="59" orientation="portrait" r:id="rId1"/>
  <headerFooter>
    <oddHeader>&amp;L&amp;G&amp;C&amp;"Verdana,Negrita"&amp;U
ANEXO 5
INDICADORES Y RATIOS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ACTIVO</vt:lpstr>
      <vt:lpstr>PASIVO</vt:lpstr>
      <vt:lpstr>PYG</vt:lpstr>
      <vt:lpstr>ENDEUDAMIENTO </vt:lpstr>
      <vt:lpstr>FLUJOS DE CAJA</vt:lpstr>
      <vt:lpstr>RATIOS</vt:lpstr>
      <vt:lpstr>ACTIVO!Área_de_impresión</vt:lpstr>
      <vt:lpstr>'ENDEUDAMIENTO '!Área_de_impresión</vt:lpstr>
      <vt:lpstr>'FLUJOS DE CAJA'!Área_de_impresión</vt:lpstr>
      <vt:lpstr>PASIVO!Área_de_impresión</vt:lpstr>
      <vt:lpstr>PYG!Área_de_impresión</vt:lpstr>
      <vt:lpstr>RATIOS!Área_de_impresión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2020-09-08T10:26:50Z</dcterms:modified>
</cp:coreProperties>
</file>